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52" yWindow="-72" windowWidth="6072" windowHeight="6756" tabRatio="607"/>
  </bookViews>
  <sheets>
    <sheet name="イントロダクション" sheetId="43" r:id="rId1"/>
    <sheet name="舞台製作スケジュール" sheetId="22" r:id="rId2"/>
    <sheet name="自劇団向けの企画書 " sheetId="38" r:id="rId3"/>
    <sheet name="自劇団向けの予算計画書" sheetId="39" r:id="rId4"/>
    <sheet name="稽古スケジュール表" sheetId="49" r:id="rId5"/>
    <sheet name="支出報告書" sheetId="47" r:id="rId6"/>
    <sheet name="収入報告書" sheetId="46" r:id="rId7"/>
    <sheet name="稽古スケジュール例" sheetId="48" state="hidden" r:id="rId8"/>
    <sheet name="チラシ裏面情報用テンプレート" sheetId="32" r:id="rId9"/>
    <sheet name="チケット予約一覧" sheetId="41" r:id="rId10"/>
    <sheet name="取り置き予約日時別表①" sheetId="42" r:id="rId11"/>
    <sheet name="チケット配付（長3封筒用ラベル）" sheetId="45" r:id="rId12"/>
    <sheet name="チラシ折込依頼先" sheetId="16" r:id="rId13"/>
    <sheet name="しこみ出欠表 (決)" sheetId="40" r:id="rId14"/>
    <sheet name="お弁当注文表" sheetId="17" r:id="rId15"/>
    <sheet name="他劇団チラシ折込" sheetId="12" r:id="rId16"/>
    <sheet name="制作会場入り前後の作業例" sheetId="1" r:id="rId17"/>
    <sheet name="受付割り当て" sheetId="5" r:id="rId18"/>
    <sheet name="物販売上表 " sheetId="29" r:id="rId19"/>
    <sheet name="観客動員＆チケット売上表" sheetId="10" r:id="rId20"/>
    <sheet name="入金封筒用ラベル" sheetId="18" r:id="rId21"/>
  </sheets>
  <definedNames>
    <definedName name="_xlnm._FilterDatabase" localSheetId="9" hidden="1">チケット予約一覧!$A$9:$H$20</definedName>
    <definedName name="_xlnm.Print_Area" localSheetId="11">'チケット配付（長3封筒用ラベル）'!$A$1:$L$42</definedName>
    <definedName name="_xlnm.Print_Area" localSheetId="3">自劇団向けの予算計画書!$A$1:$P$77</definedName>
    <definedName name="_xlnm.Print_Area" localSheetId="6">収入報告書!$B$1:$Z$68</definedName>
    <definedName name="_xlnm.Print_Area" localSheetId="16">制作会場入り前後の作業例!$A$1:$G$157</definedName>
    <definedName name="_xlnm.Print_Area" localSheetId="20">入金封筒用ラベル!$A$1:$H$33</definedName>
    <definedName name="_xlnm.Print_Titles" localSheetId="5">支出報告書!$A$7:$IV$9</definedName>
  </definedNames>
  <calcPr calcId="125725"/>
</workbook>
</file>

<file path=xl/calcChain.xml><?xml version="1.0" encoding="utf-8"?>
<calcChain xmlns="http://schemas.openxmlformats.org/spreadsheetml/2006/main">
  <c r="D107" i="49"/>
  <c r="S106"/>
  <c r="R106"/>
  <c r="S105"/>
  <c r="R105"/>
  <c r="S104"/>
  <c r="R104"/>
  <c r="S103"/>
  <c r="R103"/>
  <c r="S102"/>
  <c r="R102"/>
  <c r="S101"/>
  <c r="R101"/>
  <c r="S100"/>
  <c r="R100"/>
  <c r="S99"/>
  <c r="R99"/>
  <c r="S98"/>
  <c r="R98"/>
  <c r="S97"/>
  <c r="R97"/>
  <c r="S96"/>
  <c r="R96"/>
  <c r="S95"/>
  <c r="R95"/>
  <c r="S94"/>
  <c r="R94"/>
  <c r="S93"/>
  <c r="R93"/>
  <c r="S92"/>
  <c r="R92"/>
  <c r="S91"/>
  <c r="R91"/>
  <c r="S90"/>
  <c r="R90"/>
  <c r="S89"/>
  <c r="R89"/>
  <c r="S88"/>
  <c r="R88"/>
  <c r="S87"/>
  <c r="R87"/>
  <c r="S86"/>
  <c r="R86"/>
  <c r="S85"/>
  <c r="R85"/>
  <c r="S84"/>
  <c r="R84"/>
  <c r="S83"/>
  <c r="R83"/>
  <c r="S82"/>
  <c r="R82"/>
  <c r="S81"/>
  <c r="R81"/>
  <c r="S80"/>
  <c r="R80"/>
  <c r="S79"/>
  <c r="R79"/>
  <c r="S78"/>
  <c r="R78"/>
  <c r="S77"/>
  <c r="R77"/>
  <c r="S76"/>
  <c r="R76"/>
  <c r="P75"/>
  <c r="O75"/>
  <c r="N75"/>
  <c r="J75"/>
  <c r="I75"/>
  <c r="H75"/>
  <c r="G75"/>
  <c r="F75"/>
  <c r="E75"/>
  <c r="S69"/>
  <c r="R69"/>
  <c r="S68"/>
  <c r="R68"/>
  <c r="S67"/>
  <c r="R67"/>
  <c r="S66"/>
  <c r="R66"/>
  <c r="S65"/>
  <c r="R65"/>
  <c r="S64"/>
  <c r="R64"/>
  <c r="S63"/>
  <c r="R63"/>
  <c r="S62"/>
  <c r="R62"/>
  <c r="S61"/>
  <c r="R61"/>
  <c r="S60"/>
  <c r="R60"/>
  <c r="S59"/>
  <c r="R59"/>
  <c r="S58"/>
  <c r="R58"/>
  <c r="S57"/>
  <c r="R57"/>
  <c r="S56"/>
  <c r="R56"/>
  <c r="S55"/>
  <c r="R55"/>
  <c r="S54"/>
  <c r="R54"/>
  <c r="S53"/>
  <c r="R53"/>
  <c r="S52"/>
  <c r="R52"/>
  <c r="S51"/>
  <c r="R51"/>
  <c r="S50"/>
  <c r="R50"/>
  <c r="S49"/>
  <c r="R49"/>
  <c r="S48"/>
  <c r="R48"/>
  <c r="S47"/>
  <c r="R47"/>
  <c r="S46"/>
  <c r="R46"/>
  <c r="S45"/>
  <c r="R45"/>
  <c r="S44"/>
  <c r="R44"/>
  <c r="S43"/>
  <c r="R43"/>
  <c r="S42"/>
  <c r="R42"/>
  <c r="S41"/>
  <c r="R41"/>
  <c r="S40"/>
  <c r="R40"/>
  <c r="P39"/>
  <c r="O39"/>
  <c r="N39"/>
  <c r="J39"/>
  <c r="I39"/>
  <c r="H39"/>
  <c r="G39"/>
  <c r="F39"/>
  <c r="E39"/>
  <c r="B37"/>
  <c r="B73" s="1"/>
  <c r="S34"/>
  <c r="R34"/>
  <c r="S33"/>
  <c r="R33"/>
  <c r="S32"/>
  <c r="R32"/>
  <c r="S31"/>
  <c r="R31"/>
  <c r="S30"/>
  <c r="R30"/>
  <c r="S29"/>
  <c r="R29"/>
  <c r="S28"/>
  <c r="R28"/>
  <c r="S27"/>
  <c r="R27"/>
  <c r="S26"/>
  <c r="R26"/>
  <c r="S25"/>
  <c r="R25"/>
  <c r="S24"/>
  <c r="R24"/>
  <c r="S23"/>
  <c r="R23"/>
  <c r="S22"/>
  <c r="R22"/>
  <c r="S21"/>
  <c r="R21"/>
  <c r="S20"/>
  <c r="R20"/>
  <c r="S19"/>
  <c r="R19"/>
  <c r="S18"/>
  <c r="R18"/>
  <c r="S17"/>
  <c r="R17"/>
  <c r="S16"/>
  <c r="R16"/>
  <c r="S15"/>
  <c r="R15"/>
  <c r="S14"/>
  <c r="R14"/>
  <c r="S13"/>
  <c r="R13"/>
  <c r="S12"/>
  <c r="R12"/>
  <c r="S11"/>
  <c r="R11"/>
  <c r="S10"/>
  <c r="R10"/>
  <c r="S9"/>
  <c r="R9"/>
  <c r="S8"/>
  <c r="R8"/>
  <c r="S7"/>
  <c r="R7"/>
  <c r="S6"/>
  <c r="R6"/>
  <c r="S5"/>
  <c r="R5"/>
  <c r="S4"/>
  <c r="R4"/>
  <c r="D107" i="48"/>
  <c r="R106"/>
  <c r="Q106"/>
  <c r="R105"/>
  <c r="Q105"/>
  <c r="R104"/>
  <c r="Q104"/>
  <c r="R103"/>
  <c r="Q103"/>
  <c r="R102"/>
  <c r="Q102"/>
  <c r="R101"/>
  <c r="Q101"/>
  <c r="R100"/>
  <c r="Q100"/>
  <c r="R99"/>
  <c r="Q99"/>
  <c r="R98"/>
  <c r="Q98"/>
  <c r="R97"/>
  <c r="Q97"/>
  <c r="R96"/>
  <c r="Q96"/>
  <c r="R95"/>
  <c r="Q95"/>
  <c r="R94"/>
  <c r="Q94"/>
  <c r="R93"/>
  <c r="Q93"/>
  <c r="R92"/>
  <c r="Q92"/>
  <c r="R91"/>
  <c r="Q91"/>
  <c r="R90"/>
  <c r="Q90"/>
  <c r="R89"/>
  <c r="Q89"/>
  <c r="R88"/>
  <c r="Q88"/>
  <c r="R87"/>
  <c r="Q87"/>
  <c r="R86"/>
  <c r="Q86"/>
  <c r="R85"/>
  <c r="Q85"/>
  <c r="R84"/>
  <c r="Q84"/>
  <c r="R83"/>
  <c r="Q83"/>
  <c r="R82"/>
  <c r="Q82"/>
  <c r="R81"/>
  <c r="Q81"/>
  <c r="R80"/>
  <c r="Q80"/>
  <c r="R79"/>
  <c r="Q79"/>
  <c r="R78"/>
  <c r="Q78"/>
  <c r="R77"/>
  <c r="Q77"/>
  <c r="R76"/>
  <c r="Q76"/>
  <c r="N75"/>
  <c r="M75"/>
  <c r="L75"/>
  <c r="J75"/>
  <c r="I75"/>
  <c r="H75"/>
  <c r="G75"/>
  <c r="F75"/>
  <c r="E75"/>
  <c r="R69"/>
  <c r="Q69"/>
  <c r="R68"/>
  <c r="Q68"/>
  <c r="R67"/>
  <c r="Q67"/>
  <c r="R66"/>
  <c r="Q66"/>
  <c r="R65"/>
  <c r="Q65"/>
  <c r="R64"/>
  <c r="Q64"/>
  <c r="R63"/>
  <c r="Q63"/>
  <c r="R62"/>
  <c r="Q62"/>
  <c r="R61"/>
  <c r="Q61"/>
  <c r="R60"/>
  <c r="Q60"/>
  <c r="R59"/>
  <c r="Q59"/>
  <c r="R58"/>
  <c r="Q58"/>
  <c r="R57"/>
  <c r="Q57"/>
  <c r="R56"/>
  <c r="Q56"/>
  <c r="R55"/>
  <c r="Q55"/>
  <c r="R54"/>
  <c r="Q54"/>
  <c r="R53"/>
  <c r="Q53"/>
  <c r="R52"/>
  <c r="Q52"/>
  <c r="R51"/>
  <c r="Q51"/>
  <c r="R50"/>
  <c r="Q50"/>
  <c r="R49"/>
  <c r="Q49"/>
  <c r="R48"/>
  <c r="Q48"/>
  <c r="R47"/>
  <c r="Q47"/>
  <c r="R46"/>
  <c r="Q46"/>
  <c r="R45"/>
  <c r="Q45"/>
  <c r="R44"/>
  <c r="Q44"/>
  <c r="R43"/>
  <c r="Q43"/>
  <c r="R42"/>
  <c r="Q42"/>
  <c r="R41"/>
  <c r="Q41"/>
  <c r="R40"/>
  <c r="Q40"/>
  <c r="N39"/>
  <c r="M39"/>
  <c r="L39"/>
  <c r="J39"/>
  <c r="I39"/>
  <c r="H39"/>
  <c r="G39"/>
  <c r="F39"/>
  <c r="E39"/>
  <c r="B37"/>
  <c r="B73" s="1"/>
  <c r="R35"/>
  <c r="Q35"/>
  <c r="R34"/>
  <c r="Q34"/>
  <c r="R33"/>
  <c r="Q33"/>
  <c r="R32"/>
  <c r="Q32"/>
  <c r="R31"/>
  <c r="Q31"/>
  <c r="R30"/>
  <c r="Q30"/>
  <c r="R29"/>
  <c r="Q29"/>
  <c r="R28"/>
  <c r="Q28"/>
  <c r="R27"/>
  <c r="Q27"/>
  <c r="R26"/>
  <c r="Q26"/>
  <c r="R25"/>
  <c r="Q25"/>
  <c r="R24"/>
  <c r="Q24"/>
  <c r="R23"/>
  <c r="Q23"/>
  <c r="R22"/>
  <c r="Q22"/>
  <c r="R21"/>
  <c r="Q21"/>
  <c r="R20"/>
  <c r="Q20"/>
  <c r="R19"/>
  <c r="Q19"/>
  <c r="R18"/>
  <c r="Q18"/>
  <c r="R17"/>
  <c r="Q17"/>
  <c r="R16"/>
  <c r="Q16"/>
  <c r="R15"/>
  <c r="Q15"/>
  <c r="R14"/>
  <c r="Q14"/>
  <c r="R13"/>
  <c r="Q13"/>
  <c r="R12"/>
  <c r="Q12"/>
  <c r="R11"/>
  <c r="Q11"/>
  <c r="R10"/>
  <c r="Q10"/>
  <c r="R9"/>
  <c r="Q9"/>
  <c r="R8"/>
  <c r="Q8"/>
  <c r="R7"/>
  <c r="Q7"/>
  <c r="R6"/>
  <c r="Q6"/>
  <c r="R5"/>
  <c r="Q5"/>
  <c r="F27" i="39"/>
  <c r="D31"/>
  <c r="F26"/>
  <c r="F25"/>
  <c r="F24"/>
  <c r="F23"/>
  <c r="D15"/>
  <c r="F11" i="46"/>
  <c r="AT49" i="47"/>
  <c r="AN49"/>
  <c r="AH49"/>
  <c r="AB49"/>
  <c r="V49"/>
  <c r="P49"/>
  <c r="J49"/>
  <c r="D49"/>
  <c r="F4" s="1"/>
  <c r="AU10"/>
  <c r="AU11" s="1"/>
  <c r="AU12" s="1"/>
  <c r="AU13" s="1"/>
  <c r="AU14" s="1"/>
  <c r="AU15" s="1"/>
  <c r="AU16" s="1"/>
  <c r="AU17" s="1"/>
  <c r="AU18" s="1"/>
  <c r="AU19" s="1"/>
  <c r="AU20" s="1"/>
  <c r="AU21" s="1"/>
  <c r="AU22" s="1"/>
  <c r="AU23" s="1"/>
  <c r="AU24" s="1"/>
  <c r="AU25" s="1"/>
  <c r="AU26" s="1"/>
  <c r="AU27" s="1"/>
  <c r="AU28" s="1"/>
  <c r="AU29" s="1"/>
  <c r="AU30" s="1"/>
  <c r="AU31" s="1"/>
  <c r="AU32" s="1"/>
  <c r="AU33" s="1"/>
  <c r="AU34" s="1"/>
  <c r="AU35" s="1"/>
  <c r="AU36" s="1"/>
  <c r="AU37" s="1"/>
  <c r="AU38" s="1"/>
  <c r="AU39" s="1"/>
  <c r="AU40" s="1"/>
  <c r="AU41" s="1"/>
  <c r="AU42" s="1"/>
  <c r="AU43" s="1"/>
  <c r="AU44" s="1"/>
  <c r="AU45" s="1"/>
  <c r="AU46" s="1"/>
  <c r="AU47" s="1"/>
  <c r="AU48" s="1"/>
  <c r="AO10"/>
  <c r="AO11" s="1"/>
  <c r="AO12" s="1"/>
  <c r="AO13" s="1"/>
  <c r="AO14" s="1"/>
  <c r="AO15" s="1"/>
  <c r="AO16" s="1"/>
  <c r="AO17" s="1"/>
  <c r="AO18" s="1"/>
  <c r="AO19" s="1"/>
  <c r="AO20" s="1"/>
  <c r="AO21" s="1"/>
  <c r="AO22" s="1"/>
  <c r="AO23" s="1"/>
  <c r="AO24" s="1"/>
  <c r="AO25" s="1"/>
  <c r="AO26" s="1"/>
  <c r="AO27" s="1"/>
  <c r="AO28" s="1"/>
  <c r="AO29" s="1"/>
  <c r="AO30" s="1"/>
  <c r="AO31" s="1"/>
  <c r="AO32" s="1"/>
  <c r="AO33" s="1"/>
  <c r="AO34" s="1"/>
  <c r="AO35" s="1"/>
  <c r="AO36" s="1"/>
  <c r="AO37" s="1"/>
  <c r="AO38" s="1"/>
  <c r="AO39" s="1"/>
  <c r="AO40" s="1"/>
  <c r="AO41" s="1"/>
  <c r="AO42" s="1"/>
  <c r="AO43" s="1"/>
  <c r="AO44" s="1"/>
  <c r="AO45" s="1"/>
  <c r="AO46" s="1"/>
  <c r="AO47" s="1"/>
  <c r="AO48" s="1"/>
  <c r="AI10"/>
  <c r="AI11" s="1"/>
  <c r="AI12" s="1"/>
  <c r="AI13" s="1"/>
  <c r="AI14" s="1"/>
  <c r="AI15" s="1"/>
  <c r="AI16" s="1"/>
  <c r="AI17" s="1"/>
  <c r="AI18" s="1"/>
  <c r="AI19" s="1"/>
  <c r="AI20" s="1"/>
  <c r="AI21" s="1"/>
  <c r="AI22" s="1"/>
  <c r="AI23" s="1"/>
  <c r="AI24" s="1"/>
  <c r="AI25" s="1"/>
  <c r="AI26" s="1"/>
  <c r="AI27" s="1"/>
  <c r="AI28" s="1"/>
  <c r="AI29" s="1"/>
  <c r="AI30" s="1"/>
  <c r="AI31" s="1"/>
  <c r="AI32" s="1"/>
  <c r="AI33" s="1"/>
  <c r="AI34" s="1"/>
  <c r="AI35" s="1"/>
  <c r="AI36" s="1"/>
  <c r="AI37" s="1"/>
  <c r="AI38" s="1"/>
  <c r="AI39" s="1"/>
  <c r="AI40" s="1"/>
  <c r="AI41" s="1"/>
  <c r="AI42" s="1"/>
  <c r="AI43" s="1"/>
  <c r="AI44" s="1"/>
  <c r="AI45" s="1"/>
  <c r="AI46" s="1"/>
  <c r="AI47" s="1"/>
  <c r="AI48" s="1"/>
  <c r="AC10"/>
  <c r="AC11" s="1"/>
  <c r="AC12" s="1"/>
  <c r="AC13" s="1"/>
  <c r="AC14" s="1"/>
  <c r="AC15" s="1"/>
  <c r="AC16" s="1"/>
  <c r="AC17" s="1"/>
  <c r="AC18" s="1"/>
  <c r="AC19" s="1"/>
  <c r="AC20" s="1"/>
  <c r="AC21" s="1"/>
  <c r="AC22" s="1"/>
  <c r="AC23" s="1"/>
  <c r="AC24" s="1"/>
  <c r="AC25" s="1"/>
  <c r="AC26" s="1"/>
  <c r="AC27" s="1"/>
  <c r="AC28" s="1"/>
  <c r="AC29" s="1"/>
  <c r="AC30" s="1"/>
  <c r="AC31" s="1"/>
  <c r="AC32" s="1"/>
  <c r="AC33" s="1"/>
  <c r="AC34" s="1"/>
  <c r="AC35" s="1"/>
  <c r="AC36" s="1"/>
  <c r="AC37" s="1"/>
  <c r="AC38" s="1"/>
  <c r="AC39" s="1"/>
  <c r="AC40" s="1"/>
  <c r="AC41" s="1"/>
  <c r="AC42" s="1"/>
  <c r="AC43" s="1"/>
  <c r="AC44" s="1"/>
  <c r="AC45" s="1"/>
  <c r="AC46" s="1"/>
  <c r="AC47" s="1"/>
  <c r="AC48" s="1"/>
  <c r="W10"/>
  <c r="W11" s="1"/>
  <c r="W12" s="1"/>
  <c r="W13" s="1"/>
  <c r="W14" s="1"/>
  <c r="W15" s="1"/>
  <c r="W16" s="1"/>
  <c r="W17" s="1"/>
  <c r="W18" s="1"/>
  <c r="W19" s="1"/>
  <c r="W20" s="1"/>
  <c r="W21" s="1"/>
  <c r="W22" s="1"/>
  <c r="W23" s="1"/>
  <c r="W24" s="1"/>
  <c r="W25" s="1"/>
  <c r="W26" s="1"/>
  <c r="W27" s="1"/>
  <c r="W28" s="1"/>
  <c r="W29" s="1"/>
  <c r="W30" s="1"/>
  <c r="W31" s="1"/>
  <c r="W32" s="1"/>
  <c r="W33" s="1"/>
  <c r="W34" s="1"/>
  <c r="W35" s="1"/>
  <c r="W36" s="1"/>
  <c r="W37" s="1"/>
  <c r="W38" s="1"/>
  <c r="W39" s="1"/>
  <c r="W40" s="1"/>
  <c r="W41" s="1"/>
  <c r="W42" s="1"/>
  <c r="W43" s="1"/>
  <c r="W44" s="1"/>
  <c r="W45" s="1"/>
  <c r="W46" s="1"/>
  <c r="W47" s="1"/>
  <c r="W48" s="1"/>
  <c r="Q10"/>
  <c r="Q11" s="1"/>
  <c r="Q12" s="1"/>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K10"/>
  <c r="K11" s="1"/>
  <c r="K12" s="1"/>
  <c r="K13" s="1"/>
  <c r="K14" s="1"/>
  <c r="K15" s="1"/>
  <c r="K16" s="1"/>
  <c r="K17" s="1"/>
  <c r="K18" s="1"/>
  <c r="K19" s="1"/>
  <c r="K20" s="1"/>
  <c r="K21" s="1"/>
  <c r="K22" s="1"/>
  <c r="K23" s="1"/>
  <c r="K24" s="1"/>
  <c r="K25" s="1"/>
  <c r="K26" s="1"/>
  <c r="K27" s="1"/>
  <c r="K28" s="1"/>
  <c r="K29" s="1"/>
  <c r="K30" s="1"/>
  <c r="K31" s="1"/>
  <c r="K32" s="1"/>
  <c r="K33" s="1"/>
  <c r="K34" s="1"/>
  <c r="K35" s="1"/>
  <c r="K36" s="1"/>
  <c r="K37" s="1"/>
  <c r="K38" s="1"/>
  <c r="K39" s="1"/>
  <c r="K40" s="1"/>
  <c r="K41" s="1"/>
  <c r="K42" s="1"/>
  <c r="K43" s="1"/>
  <c r="K44" s="1"/>
  <c r="K45" s="1"/>
  <c r="K46" s="1"/>
  <c r="K47" s="1"/>
  <c r="K48" s="1"/>
  <c r="E10"/>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S68" i="46"/>
  <c r="J68"/>
  <c r="O67"/>
  <c r="F4" s="1"/>
  <c r="F18" s="1"/>
  <c r="F20" s="1"/>
  <c r="F39" s="1"/>
  <c r="F38"/>
  <c r="D24" i="16"/>
  <c r="D53"/>
  <c r="D65"/>
  <c r="D77"/>
  <c r="D10" i="10"/>
  <c r="J10"/>
  <c r="J13" s="1"/>
  <c r="D11"/>
  <c r="J11"/>
  <c r="B13"/>
  <c r="H13"/>
  <c r="D19"/>
  <c r="J19"/>
  <c r="D20"/>
  <c r="J20"/>
  <c r="B22"/>
  <c r="H22"/>
  <c r="D28"/>
  <c r="J28"/>
  <c r="D29"/>
  <c r="J29"/>
  <c r="B31"/>
  <c r="H31"/>
  <c r="F7" i="39"/>
  <c r="F8"/>
  <c r="F9"/>
  <c r="F10"/>
  <c r="N18"/>
  <c r="N25"/>
  <c r="N51"/>
  <c r="N64"/>
  <c r="N71"/>
  <c r="H20" i="29"/>
  <c r="H54" s="1"/>
  <c r="H24"/>
  <c r="H25"/>
  <c r="H26"/>
  <c r="H27"/>
  <c r="H28"/>
  <c r="H29"/>
  <c r="H30"/>
  <c r="H31"/>
  <c r="H32"/>
  <c r="H33"/>
  <c r="H34"/>
  <c r="H35"/>
  <c r="H36"/>
  <c r="H40"/>
  <c r="H41"/>
  <c r="H42"/>
  <c r="H43"/>
  <c r="H52" s="1"/>
  <c r="H44"/>
  <c r="H45"/>
  <c r="H46"/>
  <c r="H47"/>
  <c r="H48"/>
  <c r="H49"/>
  <c r="H50"/>
  <c r="H51"/>
  <c r="D80" i="16" l="1"/>
  <c r="H35" i="10"/>
  <c r="D13"/>
  <c r="J31"/>
  <c r="J22"/>
  <c r="J35" s="1"/>
  <c r="D31"/>
  <c r="B35"/>
  <c r="B39" s="1"/>
  <c r="D22"/>
  <c r="N73" i="39"/>
  <c r="N75" s="1"/>
  <c r="F14" l="1"/>
  <c r="F15" s="1"/>
  <c r="F17" s="1"/>
  <c r="F30"/>
  <c r="F31" s="1"/>
  <c r="F33" s="1"/>
  <c r="D35" i="10"/>
  <c r="B41" s="1"/>
</calcChain>
</file>

<file path=xl/comments1.xml><?xml version="1.0" encoding="utf-8"?>
<comments xmlns="http://schemas.openxmlformats.org/spreadsheetml/2006/main">
  <authors>
    <author>寺泊町教育委員会</author>
  </authors>
  <commentList>
    <comment ref="C43" authorId="0">
      <text>
        <r>
          <rPr>
            <sz val="9"/>
            <color indexed="10"/>
            <rFont val="ＭＳ Ｐゴシック"/>
            <family val="3"/>
            <charset val="128"/>
          </rPr>
          <t>制作は一人でやる</t>
        </r>
        <r>
          <rPr>
            <sz val="9"/>
            <color indexed="81"/>
            <rFont val="ＭＳ Ｐゴシック"/>
            <family val="3"/>
            <charset val="128"/>
          </rPr>
          <t>べきだと思います。
団体を愛し、やる気のある方が一人で！
あくまで原則論ですが。
　制作を「皆でやる」は</t>
        </r>
        <r>
          <rPr>
            <sz val="9"/>
            <color indexed="10"/>
            <rFont val="ＭＳ Ｐゴシック"/>
            <family val="3"/>
            <charset val="128"/>
          </rPr>
          <t>混乱と消耗</t>
        </r>
        <r>
          <rPr>
            <sz val="9"/>
            <color indexed="81"/>
            <rFont val="ＭＳ Ｐゴシック"/>
            <family val="3"/>
            <charset val="128"/>
          </rPr>
          <t>のモトです。
　制作</t>
        </r>
        <r>
          <rPr>
            <sz val="9"/>
            <color indexed="10"/>
            <rFont val="ＭＳ Ｐゴシック"/>
            <family val="3"/>
            <charset val="128"/>
          </rPr>
          <t>主任の指示</t>
        </r>
        <r>
          <rPr>
            <sz val="9"/>
            <color indexed="81"/>
            <rFont val="ＭＳ Ｐゴシック"/>
            <family val="3"/>
            <charset val="128"/>
          </rPr>
          <t>のもと「皆で」チラシを配ったり、手紙を出したり稽古場を確保したりはＯＫですがあくまで主任の指示で行ったほうが混乱しません。
　責任重大ですので、</t>
        </r>
        <r>
          <rPr>
            <sz val="9"/>
            <color indexed="10"/>
            <rFont val="ＭＳ Ｐゴシック"/>
            <family val="3"/>
            <charset val="128"/>
          </rPr>
          <t>演出や役者との兼任は無謀かもしれません。
２０１０年</t>
        </r>
      </text>
    </comment>
  </commentList>
</comments>
</file>

<file path=xl/comments10.xml><?xml version="1.0" encoding="utf-8"?>
<comments xmlns="http://schemas.openxmlformats.org/spreadsheetml/2006/main">
  <authors>
    <author>四七　淳</author>
    <author>寺泊町教育委員会</author>
  </authors>
  <commentList>
    <comment ref="A77" authorId="0">
      <text>
        <r>
          <rPr>
            <sz val="9"/>
            <color indexed="81"/>
            <rFont val="ＭＳ Ｐゴシック"/>
            <family val="3"/>
            <charset val="128"/>
          </rPr>
          <t xml:space="preserve">他のシートで説明いたします・・・
封筒には
１・半券の枚数
２・単価
３・売上
　を記入する欄があると望ましいです
</t>
        </r>
      </text>
    </comment>
    <comment ref="A82" authorId="0">
      <text>
        <r>
          <rPr>
            <sz val="9"/>
            <color indexed="81"/>
            <rFont val="ＭＳ Ｐゴシック"/>
            <family val="3"/>
            <charset val="128"/>
          </rPr>
          <t xml:space="preserve">封筒には
１・売れた商品名
２・単価
３・個数
４・売上
　を書く欄があると望ましいです
</t>
        </r>
      </text>
    </comment>
    <comment ref="A85" authorId="1">
      <text>
        <r>
          <rPr>
            <b/>
            <sz val="9"/>
            <color indexed="81"/>
            <rFont val="ＭＳ Ｐゴシック"/>
            <family val="3"/>
            <charset val="128"/>
          </rPr>
          <t>半券は集計の際に重要です。紛失のないようにしましょう。</t>
        </r>
      </text>
    </comment>
    <comment ref="A89" authorId="0">
      <text>
        <r>
          <rPr>
            <sz val="9"/>
            <color indexed="81"/>
            <rFont val="ＭＳ Ｐゴシック"/>
            <family val="3"/>
            <charset val="128"/>
          </rPr>
          <t>立て看板の構想はよくよく練って材料を持っていったほうがよい。土台の看板は劇場にあるので、チラシや、両面テープ、或いはポスターなどを持っていけばなんとかはなる。</t>
        </r>
      </text>
    </comment>
    <comment ref="B130" authorId="0">
      <text>
        <r>
          <rPr>
            <b/>
            <sz val="9"/>
            <color indexed="81"/>
            <rFont val="ＭＳ Ｐゴシック"/>
            <family val="3"/>
            <charset val="128"/>
          </rPr>
          <t xml:space="preserve">お客様の遅れ具合を見て、
定刻スタートか、３分～５分おし
かを知らせる舞台監督に知らせる。
</t>
        </r>
      </text>
    </comment>
  </commentList>
</comments>
</file>

<file path=xl/comments2.xml><?xml version="1.0" encoding="utf-8"?>
<comments xmlns="http://schemas.openxmlformats.org/spreadsheetml/2006/main">
  <authors>
    <author>寺泊町教育委員会</author>
    <author>publisher</author>
  </authors>
  <commentList>
    <comment ref="C7" authorId="0">
      <text>
        <r>
          <rPr>
            <b/>
            <sz val="9"/>
            <color indexed="81"/>
            <rFont val="ＭＳ Ｐゴシック"/>
            <family val="3"/>
            <charset val="128"/>
          </rPr>
          <t>数字を書き換えてみて下さい。自動計算します。</t>
        </r>
      </text>
    </comment>
    <comment ref="N7" authorId="0">
      <text>
        <r>
          <rPr>
            <b/>
            <sz val="9"/>
            <color indexed="81"/>
            <rFont val="ＭＳ Ｐゴシック"/>
            <family val="3"/>
            <charset val="128"/>
          </rPr>
          <t>数字を書き換えてみて下さい。自動計算します。</t>
        </r>
      </text>
    </comment>
    <comment ref="K19" authorId="0">
      <text>
        <r>
          <rPr>
            <b/>
            <sz val="9"/>
            <color indexed="81"/>
            <rFont val="ＭＳ Ｐゴシック"/>
            <family val="3"/>
            <charset val="128"/>
          </rPr>
          <t>文化センターなどをご利用の方は、料金表とにらめっこしましょう。</t>
        </r>
      </text>
    </comment>
    <comment ref="C23" authorId="0">
      <text>
        <r>
          <rPr>
            <b/>
            <sz val="9"/>
            <color indexed="81"/>
            <rFont val="ＭＳ Ｐゴシック"/>
            <family val="3"/>
            <charset val="128"/>
          </rPr>
          <t>数字を書き換えてみて下さい。自動計算します。</t>
        </r>
      </text>
    </comment>
    <comment ref="N61" authorId="0">
      <text>
        <r>
          <rPr>
            <b/>
            <sz val="9"/>
            <color indexed="81"/>
            <rFont val="ＭＳ Ｐゴシック"/>
            <family val="3"/>
            <charset val="128"/>
          </rPr>
          <t>これは、本当に必要なお金です。チラシ巻きに行った時の駐車場代から、コーヒー代まで。
制作の独断で使えるお金を用意しましょうね。</t>
        </r>
      </text>
    </comment>
    <comment ref="M76" authorId="1">
      <text>
        <r>
          <rPr>
            <sz val="9"/>
            <color indexed="81"/>
            <rFont val="ＭＳ Ｐゴシック"/>
            <family val="3"/>
            <charset val="128"/>
          </rPr>
          <t xml:space="preserve">助成率の数値はここで変えてください
</t>
        </r>
      </text>
    </comment>
  </commentList>
</comments>
</file>

<file path=xl/comments3.xml><?xml version="1.0" encoding="utf-8"?>
<comments xmlns="http://schemas.openxmlformats.org/spreadsheetml/2006/main">
  <authors>
    <author>寺泊町教育委員会</author>
  </authors>
  <commentList>
    <comment ref="E8" authorId="0">
      <text>
        <r>
          <rPr>
            <sz val="9"/>
            <color indexed="81"/>
            <rFont val="ＭＳ Ｐゴシック"/>
            <family val="3"/>
            <charset val="128"/>
          </rPr>
          <t>予算見積もり書を参照に打ち込み</t>
        </r>
      </text>
    </comment>
  </commentList>
</comments>
</file>

<file path=xl/comments4.xml><?xml version="1.0" encoding="utf-8"?>
<comments xmlns="http://schemas.openxmlformats.org/spreadsheetml/2006/main">
  <authors>
    <author>寺泊町教育委員会</author>
    <author>一発屋</author>
  </authors>
  <commentList>
    <comment ref="M7" authorId="0">
      <text>
        <r>
          <rPr>
            <b/>
            <sz val="9"/>
            <color indexed="81"/>
            <rFont val="ＭＳ Ｐゴシック"/>
            <family val="3"/>
            <charset val="128"/>
          </rPr>
          <t xml:space="preserve">劇団員からの入金がある度に、金額を打ち込んでいきます。
</t>
        </r>
      </text>
    </comment>
    <comment ref="S7" authorId="1">
      <text>
        <r>
          <rPr>
            <b/>
            <sz val="12"/>
            <color indexed="81"/>
            <rFont val="HG丸ｺﾞｼｯｸM-PRO"/>
            <family val="3"/>
            <charset val="128"/>
          </rPr>
          <t xml:space="preserve">
＜物販・DVカメラ購入のための借金返済状況＞
前回「音速キューピッド」終了時の借金
残り　48,082円
※今回の公演では物販はなし。
よって、借金の残りはそのままです。</t>
        </r>
      </text>
    </comment>
    <comment ref="F11" authorId="0">
      <text>
        <r>
          <rPr>
            <b/>
            <sz val="9"/>
            <color indexed="81"/>
            <rFont val="ＭＳ Ｐゴシック"/>
            <family val="3"/>
            <charset val="128"/>
          </rPr>
          <t>自動入力</t>
        </r>
      </text>
    </comment>
    <comment ref="M48" authorId="0">
      <text>
        <r>
          <rPr>
            <b/>
            <sz val="9"/>
            <color indexed="81"/>
            <rFont val="ＭＳ Ｐゴシック"/>
            <family val="3"/>
            <charset val="128"/>
          </rPr>
          <t>プレイガイドで売り上げた金額を打ち込みます
（プレイガイド手数料は「支出」としますので、ここでは純粋にチケット枚数×金額の合計を打ち込みます</t>
        </r>
      </text>
    </comment>
    <comment ref="M60" authorId="0">
      <text>
        <r>
          <rPr>
            <b/>
            <sz val="9"/>
            <color indexed="81"/>
            <rFont val="ＭＳ Ｐゴシック"/>
            <family val="3"/>
            <charset val="128"/>
          </rPr>
          <t>助成金の振込みは、規定の書類提出後数ヶ月後となることが多いので、見込みの金額を打ち込みましょう。</t>
        </r>
      </text>
    </comment>
  </commentList>
</comments>
</file>

<file path=xl/comments5.xml><?xml version="1.0" encoding="utf-8"?>
<comments xmlns="http://schemas.openxmlformats.org/spreadsheetml/2006/main">
  <authors>
    <author>寺泊町教育委員会</author>
  </authors>
  <commentList>
    <comment ref="B25" authorId="0">
      <text>
        <r>
          <rPr>
            <b/>
            <sz val="9"/>
            <color indexed="81"/>
            <rFont val="ＭＳ Ｐゴシック"/>
            <family val="3"/>
            <charset val="128"/>
          </rPr>
          <t>学生の設定は
学生以下
高校生以下
中学生以下
など</t>
        </r>
      </text>
    </comment>
    <comment ref="B33" authorId="0">
      <text>
        <r>
          <rPr>
            <b/>
            <sz val="9"/>
            <color indexed="81"/>
            <rFont val="ＭＳ Ｐゴシック"/>
            <family val="3"/>
            <charset val="128"/>
          </rPr>
          <t>出来れば電話はいつでも受けれるようにしておきたいですね。</t>
        </r>
      </text>
    </comment>
  </commentList>
</comments>
</file>

<file path=xl/comments6.xml><?xml version="1.0" encoding="utf-8"?>
<comments xmlns="http://schemas.openxmlformats.org/spreadsheetml/2006/main">
  <authors>
    <author>寺泊町教育委員会</author>
  </authors>
  <commentList>
    <comment ref="C9" authorId="0">
      <text>
        <r>
          <rPr>
            <b/>
            <sz val="9"/>
            <color indexed="81"/>
            <rFont val="ＭＳ Ｐゴシック"/>
            <family val="3"/>
            <charset val="128"/>
          </rPr>
          <t xml:space="preserve">前売は現金を頂いているチケットです。
（手売）
当日清算は、未だ現金を受け取っておらず、受付窓口で現金と交換するチケットです。
（予約）
</t>
        </r>
      </text>
    </comment>
  </commentList>
</comments>
</file>

<file path=xl/comments7.xml><?xml version="1.0" encoding="utf-8"?>
<comments xmlns="http://schemas.openxmlformats.org/spreadsheetml/2006/main">
  <authors>
    <author>hannya_s</author>
  </authors>
  <commentList>
    <comment ref="B3" authorId="0">
      <text>
        <r>
          <rPr>
            <b/>
            <sz val="9"/>
            <color indexed="81"/>
            <rFont val="ＭＳ Ｐゴシック"/>
            <family val="3"/>
            <charset val="128"/>
          </rPr>
          <t>チケットナンバーを記載します。
一般は千番台を１に
学生用は千番台を２にしたりします。</t>
        </r>
      </text>
    </comment>
    <comment ref="C3" authorId="0">
      <text>
        <r>
          <rPr>
            <b/>
            <sz val="9"/>
            <color indexed="81"/>
            <rFont val="ＭＳ Ｐゴシック"/>
            <family val="3"/>
            <charset val="128"/>
          </rPr>
          <t>お客様の名前を記載します</t>
        </r>
      </text>
    </comment>
    <comment ref="E3" authorId="0">
      <text>
        <r>
          <rPr>
            <b/>
            <sz val="9"/>
            <color indexed="81"/>
            <rFont val="ＭＳ Ｐゴシック"/>
            <family val="3"/>
            <charset val="128"/>
          </rPr>
          <t>制作の手に売り上げが渡った日付を記載します。</t>
        </r>
      </text>
    </comment>
  </commentList>
</comments>
</file>

<file path=xl/comments8.xml><?xml version="1.0" encoding="utf-8"?>
<comments xmlns="http://schemas.openxmlformats.org/spreadsheetml/2006/main">
  <authors>
    <author>寺泊町教育委員会</author>
  </authors>
  <commentList>
    <comment ref="D24" authorId="0">
      <text>
        <r>
          <rPr>
            <b/>
            <sz val="9"/>
            <color indexed="81"/>
            <rFont val="ＭＳ Ｐゴシック"/>
            <family val="3"/>
            <charset val="128"/>
          </rPr>
          <t>自動計算します</t>
        </r>
      </text>
    </comment>
  </commentList>
</comments>
</file>

<file path=xl/comments9.xml><?xml version="1.0" encoding="utf-8"?>
<comments xmlns="http://schemas.openxmlformats.org/spreadsheetml/2006/main">
  <authors>
    <author>寺泊町教育委員会</author>
  </authors>
  <commentList>
    <comment ref="B7" authorId="0">
      <text>
        <r>
          <rPr>
            <b/>
            <sz val="9"/>
            <color indexed="81"/>
            <rFont val="ＭＳ Ｐゴシック"/>
            <family val="3"/>
            <charset val="128"/>
          </rPr>
          <t>劇団員へのメモです</t>
        </r>
      </text>
    </comment>
  </commentList>
</comments>
</file>

<file path=xl/sharedStrings.xml><?xml version="1.0" encoding="utf-8"?>
<sst xmlns="http://schemas.openxmlformats.org/spreadsheetml/2006/main" count="2136" uniqueCount="1046">
  <si>
    <t>あらかじめ、受付人員の配置を考えておきましょう。</t>
    <rPh sb="6" eb="7">
      <t>ウ</t>
    </rPh>
    <rPh sb="7" eb="8">
      <t>ツ</t>
    </rPh>
    <rPh sb="8" eb="10">
      <t>ジンイン</t>
    </rPh>
    <rPh sb="11" eb="13">
      <t>ハイチ</t>
    </rPh>
    <rPh sb="14" eb="15">
      <t>カンガ</t>
    </rPh>
    <phoneticPr fontId="3"/>
  </si>
  <si>
    <t>作成日22/5/8</t>
    <rPh sb="0" eb="3">
      <t>サクセイビ</t>
    </rPh>
    <phoneticPr fontId="3"/>
  </si>
  <si>
    <t>物販物の名前</t>
    <rPh sb="0" eb="2">
      <t>ブッパン</t>
    </rPh>
    <rPh sb="2" eb="3">
      <t>ブツ</t>
    </rPh>
    <rPh sb="4" eb="6">
      <t>ナマエ</t>
    </rPh>
    <phoneticPr fontId="3"/>
  </si>
  <si>
    <t xml:space="preserve"> 売り上げ合計</t>
    <rPh sb="1" eb="2">
      <t>ウ</t>
    </rPh>
    <rPh sb="3" eb="4">
      <t>ア</t>
    </rPh>
    <rPh sb="5" eb="7">
      <t>ゴウケイ</t>
    </rPh>
    <phoneticPr fontId="3"/>
  </si>
  <si>
    <t>計算式は入っていません。</t>
    <rPh sb="0" eb="2">
      <t>ケイサン</t>
    </rPh>
    <rPh sb="2" eb="3">
      <t>シキ</t>
    </rPh>
    <rPh sb="4" eb="5">
      <t>ハイ</t>
    </rPh>
    <phoneticPr fontId="3"/>
  </si>
  <si>
    <t>0月0日19：30-</t>
    <rPh sb="1" eb="2">
      <t>ガツ</t>
    </rPh>
    <rPh sb="3" eb="4">
      <t>ニチ</t>
    </rPh>
    <phoneticPr fontId="3"/>
  </si>
  <si>
    <t>半券数</t>
    <rPh sb="0" eb="2">
      <t>ハンケン</t>
    </rPh>
    <rPh sb="2" eb="3">
      <t>カズ</t>
    </rPh>
    <phoneticPr fontId="3"/>
  </si>
  <si>
    <t>チケットの半券の数を数えます。</t>
    <rPh sb="5" eb="6">
      <t>ハン</t>
    </rPh>
    <rPh sb="6" eb="7">
      <t>ケン</t>
    </rPh>
    <rPh sb="8" eb="9">
      <t>カズ</t>
    </rPh>
    <rPh sb="10" eb="11">
      <t>カゾ</t>
    </rPh>
    <phoneticPr fontId="3"/>
  </si>
  <si>
    <t>チケットの半券の管理は厳重に！必ずもぎってください！</t>
    <rPh sb="5" eb="7">
      <t>ハンケン</t>
    </rPh>
    <rPh sb="8" eb="10">
      <t>カンリ</t>
    </rPh>
    <rPh sb="11" eb="13">
      <t>ゲンジュウ</t>
    </rPh>
    <rPh sb="15" eb="16">
      <t>カナラ</t>
    </rPh>
    <phoneticPr fontId="3"/>
  </si>
  <si>
    <t>半券の数と売り上げの金額が合うかどうか計算します。</t>
    <rPh sb="0" eb="2">
      <t>ハンケン</t>
    </rPh>
    <rPh sb="3" eb="4">
      <t>カズ</t>
    </rPh>
    <rPh sb="5" eb="6">
      <t>ウ</t>
    </rPh>
    <rPh sb="7" eb="8">
      <t>ア</t>
    </rPh>
    <rPh sb="10" eb="12">
      <t>キンガク</t>
    </rPh>
    <rPh sb="13" eb="14">
      <t>ア</t>
    </rPh>
    <rPh sb="19" eb="21">
      <t>ケイサン</t>
    </rPh>
    <phoneticPr fontId="3"/>
  </si>
  <si>
    <t>「タイトル」＠劇場名観客動員数及びチケット売上表（計算式入り）</t>
    <rPh sb="7" eb="9">
      <t>ゲキジョウ</t>
    </rPh>
    <rPh sb="9" eb="10">
      <t>メイ</t>
    </rPh>
    <rPh sb="10" eb="12">
      <t>カンキャク</t>
    </rPh>
    <rPh sb="12" eb="15">
      <t>ドウインスウ</t>
    </rPh>
    <rPh sb="15" eb="16">
      <t>オヨ</t>
    </rPh>
    <rPh sb="21" eb="23">
      <t>ウリアゲ</t>
    </rPh>
    <rPh sb="23" eb="24">
      <t>ヒョウ</t>
    </rPh>
    <rPh sb="25" eb="27">
      <t>ケイサン</t>
    </rPh>
    <rPh sb="27" eb="28">
      <t>シキ</t>
    </rPh>
    <rPh sb="28" eb="29">
      <t>イ</t>
    </rPh>
    <phoneticPr fontId="3"/>
  </si>
  <si>
    <t>本番時チケット売上</t>
    <rPh sb="0" eb="2">
      <t>ホンバン</t>
    </rPh>
    <rPh sb="2" eb="3">
      <t>ジ</t>
    </rPh>
    <rPh sb="7" eb="9">
      <t>ウリアゲ</t>
    </rPh>
    <phoneticPr fontId="3"/>
  </si>
  <si>
    <t>「タイトル」＠劇場名/当日チケット売上金管理封筒用ラベル</t>
    <rPh sb="7" eb="9">
      <t>ゲキジョウ</t>
    </rPh>
    <rPh sb="9" eb="10">
      <t>メイ</t>
    </rPh>
    <rPh sb="11" eb="13">
      <t>トウジツ</t>
    </rPh>
    <rPh sb="17" eb="19">
      <t>ウリアゲ</t>
    </rPh>
    <rPh sb="19" eb="20">
      <t>キン</t>
    </rPh>
    <rPh sb="20" eb="22">
      <t>カンリ</t>
    </rPh>
    <rPh sb="22" eb="24">
      <t>フウトウ</t>
    </rPh>
    <rPh sb="24" eb="25">
      <t>ヨウ</t>
    </rPh>
    <phoneticPr fontId="3"/>
  </si>
  <si>
    <t>劇場は常にバタバタしています。半券とチケット売上金は分別して封筒に入れてしまいましょう。</t>
    <rPh sb="0" eb="2">
      <t>ゲキジョウ</t>
    </rPh>
    <rPh sb="3" eb="4">
      <t>ツネ</t>
    </rPh>
    <rPh sb="15" eb="17">
      <t>ハンケン</t>
    </rPh>
    <rPh sb="22" eb="24">
      <t>ウリアゲ</t>
    </rPh>
    <rPh sb="24" eb="25">
      <t>キン</t>
    </rPh>
    <rPh sb="26" eb="28">
      <t>ブンベツ</t>
    </rPh>
    <rPh sb="30" eb="32">
      <t>フウトウ</t>
    </rPh>
    <rPh sb="33" eb="34">
      <t>イ</t>
    </rPh>
    <phoneticPr fontId="3"/>
  </si>
  <si>
    <t>封筒に貼るラベルを作りました。半券とお金を一緒に入れてガムテープで止めればまずなくなりません。</t>
    <rPh sb="0" eb="2">
      <t>フウトウ</t>
    </rPh>
    <rPh sb="3" eb="4">
      <t>ハ</t>
    </rPh>
    <rPh sb="9" eb="10">
      <t>ツク</t>
    </rPh>
    <rPh sb="15" eb="17">
      <t>ハンケン</t>
    </rPh>
    <rPh sb="19" eb="20">
      <t>カネ</t>
    </rPh>
    <rPh sb="21" eb="23">
      <t>イッショ</t>
    </rPh>
    <rPh sb="24" eb="25">
      <t>イ</t>
    </rPh>
    <rPh sb="33" eb="34">
      <t>ト</t>
    </rPh>
    <phoneticPr fontId="3"/>
  </si>
  <si>
    <t>　　　月　　　日　　　時の開演分</t>
    <rPh sb="3" eb="4">
      <t>ガツ</t>
    </rPh>
    <rPh sb="7" eb="8">
      <t>ニチ</t>
    </rPh>
    <rPh sb="11" eb="12">
      <t>ジ</t>
    </rPh>
    <rPh sb="13" eb="15">
      <t>カイエン</t>
    </rPh>
    <rPh sb="15" eb="16">
      <t>ブン</t>
    </rPh>
    <phoneticPr fontId="3"/>
  </si>
  <si>
    <t>お金が合わない！はよくあること。封筒ごと持ち帰って家に帰ってから、もう一度計算しなおすのも手です。</t>
    <rPh sb="1" eb="2">
      <t>カネ</t>
    </rPh>
    <rPh sb="3" eb="4">
      <t>ア</t>
    </rPh>
    <rPh sb="16" eb="18">
      <t>フウトウ</t>
    </rPh>
    <rPh sb="20" eb="21">
      <t>モ</t>
    </rPh>
    <rPh sb="22" eb="23">
      <t>カエ</t>
    </rPh>
    <rPh sb="25" eb="26">
      <t>イエ</t>
    </rPh>
    <rPh sb="27" eb="28">
      <t>カエ</t>
    </rPh>
    <rPh sb="35" eb="37">
      <t>イチド</t>
    </rPh>
    <rPh sb="37" eb="39">
      <t>ケイサン</t>
    </rPh>
    <rPh sb="45" eb="46">
      <t>テ</t>
    </rPh>
    <phoneticPr fontId="3"/>
  </si>
  <si>
    <t>\</t>
    <phoneticPr fontId="3"/>
  </si>
  <si>
    <t>平日：19：00～23：00　　　　　　　　</t>
    <rPh sb="0" eb="2">
      <t>ヘイジツ</t>
    </rPh>
    <phoneticPr fontId="3"/>
  </si>
  <si>
    <t>住所：〒000-0000-</t>
    <rPh sb="0" eb="1">
      <t>ジュウ</t>
    </rPh>
    <rPh sb="1" eb="2">
      <t>ショ</t>
    </rPh>
    <phoneticPr fontId="3"/>
  </si>
  <si>
    <t>チラシ記載の公演情報をここに記します。</t>
    <rPh sb="3" eb="5">
      <t>キサイ</t>
    </rPh>
    <rPh sb="6" eb="8">
      <t>コウエン</t>
    </rPh>
    <rPh sb="8" eb="10">
      <t>ジョウホウ</t>
    </rPh>
    <rPh sb="14" eb="15">
      <t>シル</t>
    </rPh>
    <phoneticPr fontId="3"/>
  </si>
  <si>
    <t>何度も何度も確認して間違いがないようにします。</t>
    <rPh sb="0" eb="2">
      <t>ナンド</t>
    </rPh>
    <rPh sb="3" eb="5">
      <t>ナンド</t>
    </rPh>
    <rPh sb="6" eb="8">
      <t>カクニン</t>
    </rPh>
    <rPh sb="10" eb="12">
      <t>マチガ</t>
    </rPh>
    <phoneticPr fontId="3"/>
  </si>
  <si>
    <t>初稿完成</t>
    <rPh sb="0" eb="2">
      <t>ショコウ</t>
    </rPh>
    <rPh sb="2" eb="4">
      <t>カンセイ</t>
    </rPh>
    <phoneticPr fontId="3"/>
  </si>
  <si>
    <t>チラシ完成</t>
    <rPh sb="3" eb="5">
      <t>カンセイ</t>
    </rPh>
    <phoneticPr fontId="3"/>
  </si>
  <si>
    <t>マスメディアに郵送</t>
    <rPh sb="7" eb="9">
      <t>ユウソウ</t>
    </rPh>
    <phoneticPr fontId="3"/>
  </si>
  <si>
    <t>チケット発売</t>
    <rPh sb="4" eb="6">
      <t>ハツバイ</t>
    </rPh>
    <phoneticPr fontId="3"/>
  </si>
  <si>
    <t>打ち合わせ</t>
    <rPh sb="0" eb="1">
      <t>ウ</t>
    </rPh>
    <rPh sb="2" eb="3">
      <t>ア</t>
    </rPh>
    <phoneticPr fontId="3"/>
  </si>
  <si>
    <t>イメージ伝達</t>
    <rPh sb="4" eb="6">
      <t>デンタツ</t>
    </rPh>
    <phoneticPr fontId="3"/>
  </si>
  <si>
    <t>きっかけ打ち合わせ</t>
    <rPh sb="4" eb="5">
      <t>ウ</t>
    </rPh>
    <rPh sb="6" eb="7">
      <t>ア</t>
    </rPh>
    <phoneticPr fontId="3"/>
  </si>
  <si>
    <t>イメージ伝達
リスト作成</t>
    <rPh sb="4" eb="6">
      <t>デンタツ</t>
    </rPh>
    <rPh sb="10" eb="12">
      <t>サクセイ</t>
    </rPh>
    <phoneticPr fontId="3"/>
  </si>
  <si>
    <t>完成</t>
    <rPh sb="0" eb="2">
      <t>カンセイ</t>
    </rPh>
    <phoneticPr fontId="3"/>
  </si>
  <si>
    <t>舞台製作の重要スケジュール</t>
    <rPh sb="0" eb="2">
      <t>ブタイ</t>
    </rPh>
    <rPh sb="2" eb="4">
      <t>セイサク</t>
    </rPh>
    <rPh sb="5" eb="7">
      <t>ジュウヨウ</t>
    </rPh>
    <phoneticPr fontId="3"/>
  </si>
  <si>
    <t>チケット完成</t>
    <rPh sb="4" eb="6">
      <t>カンセイ</t>
    </rPh>
    <phoneticPr fontId="3"/>
  </si>
  <si>
    <t>ＰＧまわり</t>
    <phoneticPr fontId="3"/>
  </si>
  <si>
    <t>パンフレット案打ち合わせ</t>
    <rPh sb="6" eb="7">
      <t>アン</t>
    </rPh>
    <rPh sb="7" eb="8">
      <t>ウ</t>
    </rPh>
    <rPh sb="9" eb="10">
      <t>ア</t>
    </rPh>
    <phoneticPr fontId="3"/>
  </si>
  <si>
    <t>他団体の公演の様子はＮＥＲのカレンダーでご確認をｗ</t>
    <rPh sb="0" eb="1">
      <t>タ</t>
    </rPh>
    <rPh sb="1" eb="3">
      <t>ダンタイ</t>
    </rPh>
    <rPh sb="4" eb="6">
      <t>コウエン</t>
    </rPh>
    <rPh sb="7" eb="9">
      <t>ヨウス</t>
    </rPh>
    <rPh sb="21" eb="23">
      <t>カクニン</t>
    </rPh>
    <phoneticPr fontId="3"/>
  </si>
  <si>
    <t>他団体へのチラシ折込依頼先</t>
    <rPh sb="0" eb="1">
      <t>タ</t>
    </rPh>
    <rPh sb="1" eb="3">
      <t>ダンタイ</t>
    </rPh>
    <rPh sb="8" eb="10">
      <t>オリコミ</t>
    </rPh>
    <rPh sb="10" eb="13">
      <t>イライサキ</t>
    </rPh>
    <phoneticPr fontId="3"/>
  </si>
  <si>
    <t>計</t>
    <rPh sb="0" eb="1">
      <t>ケイ</t>
    </rPh>
    <phoneticPr fontId="3"/>
  </si>
  <si>
    <t>持参予定日</t>
    <rPh sb="0" eb="2">
      <t>ジサン</t>
    </rPh>
    <rPh sb="2" eb="5">
      <t>ヨテイビ</t>
    </rPh>
    <phoneticPr fontId="3"/>
  </si>
  <si>
    <t>持参予定日</t>
    <rPh sb="0" eb="2">
      <t>ジサン</t>
    </rPh>
    <rPh sb="2" eb="4">
      <t>ヨテイ</t>
    </rPh>
    <rPh sb="4" eb="5">
      <t>ビ</t>
    </rPh>
    <phoneticPr fontId="3"/>
  </si>
  <si>
    <t>団員手配り</t>
    <rPh sb="0" eb="2">
      <t>ダンイン</t>
    </rPh>
    <rPh sb="2" eb="4">
      <t>テクバ</t>
    </rPh>
    <phoneticPr fontId="3"/>
  </si>
  <si>
    <t>50×１０人</t>
    <rPh sb="5" eb="6">
      <t>ニン</t>
    </rPh>
    <phoneticPr fontId="3"/>
  </si>
  <si>
    <t>リリックホール</t>
    <phoneticPr fontId="3"/>
  </si>
  <si>
    <t>１１月１日開始</t>
    <rPh sb="2" eb="3">
      <t>ガツ</t>
    </rPh>
    <rPh sb="4" eb="5">
      <t>ニチ</t>
    </rPh>
    <rPh sb="5" eb="7">
      <t>カイシ</t>
    </rPh>
    <phoneticPr fontId="3"/>
  </si>
  <si>
    <t>なんとしても最低3000～5000部は配布したほうがいいです。</t>
    <rPh sb="6" eb="8">
      <t>サイテイ</t>
    </rPh>
    <rPh sb="17" eb="18">
      <t>ブ</t>
    </rPh>
    <rPh sb="19" eb="21">
      <t>ハイフ</t>
    </rPh>
    <phoneticPr fontId="3"/>
  </si>
  <si>
    <t>パンフレット３００部</t>
    <rPh sb="9" eb="10">
      <t>ブ</t>
    </rPh>
    <phoneticPr fontId="3"/>
  </si>
  <si>
    <t>・パンフレット（３００部）</t>
    <rPh sb="11" eb="12">
      <t>ブ</t>
    </rPh>
    <phoneticPr fontId="3"/>
  </si>
  <si>
    <t>・アンケート（３００部）</t>
    <rPh sb="10" eb="11">
      <t>ブ</t>
    </rPh>
    <phoneticPr fontId="3"/>
  </si>
  <si>
    <t>・お弁当の注文をまとめる</t>
    <rPh sb="2" eb="4">
      <t>ベントウ</t>
    </rPh>
    <rPh sb="5" eb="7">
      <t>チュウモン</t>
    </rPh>
    <phoneticPr fontId="3"/>
  </si>
  <si>
    <t>会場入りまでにしておくこと</t>
    <rPh sb="0" eb="2">
      <t>カイジョウ</t>
    </rPh>
    <rPh sb="2" eb="3">
      <t>イ</t>
    </rPh>
    <phoneticPr fontId="3"/>
  </si>
  <si>
    <t>・他団体からのチラシ折込み依頼の受付（前日２０：００までに来場してもらうと楽）</t>
    <rPh sb="1" eb="2">
      <t>タ</t>
    </rPh>
    <rPh sb="2" eb="4">
      <t>ダンタイ</t>
    </rPh>
    <rPh sb="10" eb="12">
      <t>オリコ</t>
    </rPh>
    <rPh sb="13" eb="15">
      <t>イライ</t>
    </rPh>
    <rPh sb="16" eb="18">
      <t>ウケツケ</t>
    </rPh>
    <rPh sb="19" eb="21">
      <t>ゼンジツ</t>
    </rPh>
    <rPh sb="29" eb="31">
      <t>ライジョウ</t>
    </rPh>
    <rPh sb="37" eb="38">
      <t>ラク</t>
    </rPh>
    <phoneticPr fontId="3"/>
  </si>
  <si>
    <t>受付に持っていくもの①</t>
    <rPh sb="0" eb="2">
      <t>ウケツケ</t>
    </rPh>
    <rPh sb="3" eb="4">
      <t>モ</t>
    </rPh>
    <phoneticPr fontId="3"/>
  </si>
  <si>
    <t>・鉛筆削り</t>
    <rPh sb="1" eb="3">
      <t>エンピツ</t>
    </rPh>
    <rPh sb="3" eb="4">
      <t>ケズ</t>
    </rPh>
    <phoneticPr fontId="3"/>
  </si>
  <si>
    <t>・おつり→</t>
    <phoneticPr fontId="3"/>
  </si>
  <si>
    <t>受付に持っていくもの②</t>
    <rPh sb="0" eb="2">
      <t>ウケツケ</t>
    </rPh>
    <rPh sb="3" eb="4">
      <t>モ</t>
    </rPh>
    <phoneticPr fontId="3"/>
  </si>
  <si>
    <t>公演日前日会場でする事</t>
    <rPh sb="0" eb="2">
      <t>コウエン</t>
    </rPh>
    <rPh sb="2" eb="3">
      <t>ビ</t>
    </rPh>
    <rPh sb="3" eb="5">
      <t>ゼンジツ</t>
    </rPh>
    <rPh sb="5" eb="7">
      <t>カイジョウ</t>
    </rPh>
    <rPh sb="10" eb="11">
      <t>コト</t>
    </rPh>
    <phoneticPr fontId="3"/>
  </si>
  <si>
    <t>・買い出し告知＆確認（朝一番）</t>
    <rPh sb="1" eb="2">
      <t>カ</t>
    </rPh>
    <rPh sb="3" eb="4">
      <t>ダ</t>
    </rPh>
    <rPh sb="5" eb="7">
      <t>コクチ</t>
    </rPh>
    <rPh sb="8" eb="10">
      <t>カクニン</t>
    </rPh>
    <rPh sb="11" eb="14">
      <t>アサイチバン</t>
    </rPh>
    <phoneticPr fontId="3"/>
  </si>
  <si>
    <t>･お茶＆お湯セッティング（朝一番）</t>
    <rPh sb="2" eb="3">
      <t>チャ</t>
    </rPh>
    <rPh sb="5" eb="6">
      <t>ユ</t>
    </rPh>
    <rPh sb="13" eb="16">
      <t>アサイチバン</t>
    </rPh>
    <phoneticPr fontId="3"/>
  </si>
  <si>
    <t>･立て看板用の材料</t>
    <rPh sb="1" eb="2">
      <t>タ</t>
    </rPh>
    <rPh sb="3" eb="5">
      <t>カンバン</t>
    </rPh>
    <rPh sb="5" eb="6">
      <t>ヨウ</t>
    </rPh>
    <rPh sb="7" eb="9">
      <t>ザイリョウ</t>
    </rPh>
    <phoneticPr fontId="3"/>
  </si>
  <si>
    <t>・ＰＧ最終確認</t>
    <rPh sb="3" eb="5">
      <t>サイシュウ</t>
    </rPh>
    <rPh sb="5" eb="7">
      <t>カクニン</t>
    </rPh>
    <phoneticPr fontId="3"/>
  </si>
  <si>
    <t>・パンフの挟み込み順番を決めておく</t>
    <rPh sb="5" eb="6">
      <t>ハサ</t>
    </rPh>
    <rPh sb="7" eb="8">
      <t>コ</t>
    </rPh>
    <rPh sb="9" eb="11">
      <t>ジュンバン</t>
    </rPh>
    <rPh sb="12" eb="13">
      <t>キ</t>
    </rPh>
    <phoneticPr fontId="3"/>
  </si>
  <si>
    <t>・物販物→</t>
    <rPh sb="1" eb="3">
      <t>ブッパン</t>
    </rPh>
    <rPh sb="3" eb="4">
      <t>ブツ</t>
    </rPh>
    <phoneticPr fontId="3"/>
  </si>
  <si>
    <t>･買い出し告知＆確認（朝一番）</t>
    <rPh sb="1" eb="2">
      <t>カ</t>
    </rPh>
    <rPh sb="3" eb="4">
      <t>ダ</t>
    </rPh>
    <rPh sb="5" eb="7">
      <t>コクチ</t>
    </rPh>
    <rPh sb="8" eb="10">
      <t>カクニン</t>
    </rPh>
    <rPh sb="11" eb="14">
      <t>アサイチバン</t>
    </rPh>
    <phoneticPr fontId="3"/>
  </si>
  <si>
    <t>・ゲンパ屋の食料セッティング（朝一番）</t>
    <rPh sb="4" eb="5">
      <t>ヤ</t>
    </rPh>
    <rPh sb="6" eb="8">
      <t>ショクリョウ</t>
    </rPh>
    <rPh sb="15" eb="18">
      <t>アサイチバン</t>
    </rPh>
    <phoneticPr fontId="3"/>
  </si>
  <si>
    <t>・パンフに折込み</t>
    <rPh sb="5" eb="7">
      <t>オリコ</t>
    </rPh>
    <phoneticPr fontId="3"/>
  </si>
  <si>
    <t>・受付メンバー顔合わせ＆仕事内容確認</t>
    <rPh sb="1" eb="3">
      <t>ウケツケ</t>
    </rPh>
    <rPh sb="7" eb="9">
      <t>カオア</t>
    </rPh>
    <rPh sb="12" eb="14">
      <t>シゴト</t>
    </rPh>
    <rPh sb="14" eb="16">
      <t>ナイヨウ</t>
    </rPh>
    <rPh sb="16" eb="18">
      <t>カクニン</t>
    </rPh>
    <phoneticPr fontId="3"/>
  </si>
  <si>
    <t>開場</t>
    <rPh sb="0" eb="2">
      <t>カイジョウ</t>
    </rPh>
    <phoneticPr fontId="3"/>
  </si>
  <si>
    <t>開演</t>
    <rPh sb="0" eb="2">
      <t>カイエン</t>
    </rPh>
    <phoneticPr fontId="3"/>
  </si>
  <si>
    <t>終演</t>
    <rPh sb="0" eb="2">
      <t>シュウエン</t>
    </rPh>
    <phoneticPr fontId="3"/>
  </si>
  <si>
    <t>お見送り</t>
    <rPh sb="1" eb="3">
      <t>ミオク</t>
    </rPh>
    <phoneticPr fontId="3"/>
  </si>
  <si>
    <t>物販</t>
    <rPh sb="0" eb="2">
      <t>ブッパン</t>
    </rPh>
    <phoneticPr fontId="3"/>
  </si>
  <si>
    <t>アンケート回収</t>
    <rPh sb="5" eb="7">
      <t>カイシュウ</t>
    </rPh>
    <phoneticPr fontId="3"/>
  </si>
  <si>
    <t>受付</t>
    <rPh sb="0" eb="2">
      <t>ウケツケ</t>
    </rPh>
    <phoneticPr fontId="3"/>
  </si>
  <si>
    <t>万代への清算</t>
    <rPh sb="0" eb="2">
      <t>バンダイ</t>
    </rPh>
    <rPh sb="4" eb="6">
      <t>セイサン</t>
    </rPh>
    <phoneticPr fontId="3"/>
  </si>
  <si>
    <t>舞台</t>
    <rPh sb="0" eb="2">
      <t>ブタイ</t>
    </rPh>
    <phoneticPr fontId="3"/>
  </si>
  <si>
    <t>制作</t>
    <rPh sb="0" eb="2">
      <t>セイサク</t>
    </rPh>
    <phoneticPr fontId="3"/>
  </si>
  <si>
    <t>開演前役割</t>
    <rPh sb="0" eb="2">
      <t>カイエン</t>
    </rPh>
    <rPh sb="2" eb="3">
      <t>マエ</t>
    </rPh>
    <rPh sb="3" eb="5">
      <t>ヤクワリ</t>
    </rPh>
    <phoneticPr fontId="3"/>
  </si>
  <si>
    <t>開演中役割</t>
    <rPh sb="0" eb="2">
      <t>カイエン</t>
    </rPh>
    <rPh sb="2" eb="3">
      <t>チュウ</t>
    </rPh>
    <rPh sb="3" eb="5">
      <t>ヤクワリ</t>
    </rPh>
    <phoneticPr fontId="3"/>
  </si>
  <si>
    <t>お客サン</t>
    <rPh sb="1" eb="2">
      <t>キャク</t>
    </rPh>
    <phoneticPr fontId="3"/>
  </si>
  <si>
    <t>物販＆さし入れ受け付け</t>
    <rPh sb="0" eb="2">
      <t>ブッパン</t>
    </rPh>
    <rPh sb="5" eb="6">
      <t>イ</t>
    </rPh>
    <rPh sb="7" eb="8">
      <t>ウ</t>
    </rPh>
    <rPh sb="9" eb="10">
      <t>ツ</t>
    </rPh>
    <phoneticPr fontId="3"/>
  </si>
  <si>
    <t>合計</t>
    <rPh sb="0" eb="2">
      <t>ゴウケイ</t>
    </rPh>
    <phoneticPr fontId="3"/>
  </si>
  <si>
    <t>・・・・・・・・</t>
    <phoneticPr fontId="3"/>
  </si>
  <si>
    <t>一般</t>
    <rPh sb="0" eb="2">
      <t>イッパン</t>
    </rPh>
    <phoneticPr fontId="3"/>
  </si>
  <si>
    <t>売上金（￥）</t>
    <rPh sb="0" eb="2">
      <t>ウリアゲ</t>
    </rPh>
    <rPh sb="2" eb="3">
      <t>キン</t>
    </rPh>
    <phoneticPr fontId="3"/>
  </si>
  <si>
    <t>前売り券</t>
    <rPh sb="0" eb="2">
      <t>マエウ</t>
    </rPh>
    <rPh sb="3" eb="4">
      <t>ケン</t>
    </rPh>
    <phoneticPr fontId="3"/>
  </si>
  <si>
    <t>・・・・・・・・・・</t>
    <phoneticPr fontId="3"/>
  </si>
  <si>
    <t>当日清算券</t>
    <rPh sb="0" eb="2">
      <t>トウジツ</t>
    </rPh>
    <rPh sb="2" eb="4">
      <t>セイサン</t>
    </rPh>
    <rPh sb="4" eb="5">
      <t>ケン</t>
    </rPh>
    <phoneticPr fontId="3"/>
  </si>
  <si>
    <t>当日券</t>
    <rPh sb="0" eb="3">
      <t>トウジツケン</t>
    </rPh>
    <phoneticPr fontId="3"/>
  </si>
  <si>
    <t>招待券</t>
    <rPh sb="0" eb="3">
      <t>ショウタイケン</t>
    </rPh>
    <phoneticPr fontId="3"/>
  </si>
  <si>
    <t>・・・・・・・・・</t>
    <phoneticPr fontId="3"/>
  </si>
  <si>
    <t>小計</t>
    <rPh sb="0" eb="2">
      <t>ショウケイ</t>
    </rPh>
    <phoneticPr fontId="3"/>
  </si>
  <si>
    <t>学生</t>
    <rPh sb="0" eb="2">
      <t>ガクセイ</t>
    </rPh>
    <phoneticPr fontId="3"/>
  </si>
  <si>
    <t>観客動員数合計</t>
    <rPh sb="0" eb="2">
      <t>カンキャク</t>
    </rPh>
    <rPh sb="2" eb="4">
      <t>ドウイン</t>
    </rPh>
    <rPh sb="4" eb="5">
      <t>スウ</t>
    </rPh>
    <rPh sb="5" eb="7">
      <t>ゴウケイ</t>
    </rPh>
    <phoneticPr fontId="3"/>
  </si>
  <si>
    <t>人</t>
    <rPh sb="0" eb="1">
      <t>ニン</t>
    </rPh>
    <phoneticPr fontId="3"/>
  </si>
  <si>
    <t>・・・・・・・・・・</t>
    <phoneticPr fontId="3"/>
  </si>
  <si>
    <t>・・・・・・・・・・</t>
    <phoneticPr fontId="3"/>
  </si>
  <si>
    <t>・・・・・・・・・・</t>
    <phoneticPr fontId="3"/>
  </si>
  <si>
    <t>・・・・・・・・・・</t>
    <phoneticPr fontId="3"/>
  </si>
  <si>
    <t>・・・・・・・・</t>
    <phoneticPr fontId="3"/>
  </si>
  <si>
    <t>・・・・・・・・</t>
    <phoneticPr fontId="3"/>
  </si>
  <si>
    <t>・・・・・・・・</t>
    <phoneticPr fontId="3"/>
  </si>
  <si>
    <t>劇団名</t>
    <rPh sb="0" eb="2">
      <t>ゲキダン</t>
    </rPh>
    <rPh sb="2" eb="3">
      <t>メイ</t>
    </rPh>
    <phoneticPr fontId="3"/>
  </si>
  <si>
    <t>枚数</t>
    <rPh sb="0" eb="2">
      <t>マイスウ</t>
    </rPh>
    <phoneticPr fontId="3"/>
  </si>
  <si>
    <t>受け取り予定時間</t>
    <rPh sb="0" eb="1">
      <t>ウ</t>
    </rPh>
    <rPh sb="2" eb="3">
      <t>ト</t>
    </rPh>
    <rPh sb="4" eb="6">
      <t>ヨテイ</t>
    </rPh>
    <rPh sb="6" eb="8">
      <t>ジカン</t>
    </rPh>
    <phoneticPr fontId="3"/>
  </si>
  <si>
    <t>受取日</t>
    <rPh sb="0" eb="3">
      <t>ウケトリビ</t>
    </rPh>
    <phoneticPr fontId="3"/>
  </si>
  <si>
    <t>届人</t>
    <rPh sb="0" eb="1">
      <t>トドケ</t>
    </rPh>
    <rPh sb="1" eb="2">
      <t>ニン</t>
    </rPh>
    <phoneticPr fontId="3"/>
  </si>
  <si>
    <t>連絡先電話番号</t>
    <rPh sb="0" eb="3">
      <t>レンラクサキ</t>
    </rPh>
    <rPh sb="3" eb="5">
      <t>デンワ</t>
    </rPh>
    <rPh sb="5" eb="7">
      <t>バンゴウ</t>
    </rPh>
    <phoneticPr fontId="3"/>
  </si>
  <si>
    <t>返却の必要</t>
    <rPh sb="0" eb="2">
      <t>ヘンキャク</t>
    </rPh>
    <rPh sb="3" eb="5">
      <t>ヒツヨウ</t>
    </rPh>
    <phoneticPr fontId="3"/>
  </si>
  <si>
    <t>７月５日２０時</t>
    <rPh sb="1" eb="2">
      <t>ガツ</t>
    </rPh>
    <rPh sb="3" eb="4">
      <t>カ</t>
    </rPh>
    <rPh sb="6" eb="7">
      <t>ジ</t>
    </rPh>
    <phoneticPr fontId="3"/>
  </si>
  <si>
    <t>持参個数</t>
    <rPh sb="0" eb="2">
      <t>ジサン</t>
    </rPh>
    <rPh sb="2" eb="4">
      <t>コスウ</t>
    </rPh>
    <phoneticPr fontId="3"/>
  </si>
  <si>
    <t>値段</t>
    <rPh sb="0" eb="2">
      <t>ネダン</t>
    </rPh>
    <phoneticPr fontId="3"/>
  </si>
  <si>
    <t>販売個数</t>
    <rPh sb="0" eb="2">
      <t>ハンバイ</t>
    </rPh>
    <rPh sb="2" eb="4">
      <t>コスウ</t>
    </rPh>
    <phoneticPr fontId="3"/>
  </si>
  <si>
    <t>演目</t>
    <rPh sb="0" eb="2">
      <t>エンモク</t>
    </rPh>
    <phoneticPr fontId="3"/>
  </si>
  <si>
    <t>場所</t>
    <rPh sb="0" eb="2">
      <t>バショ</t>
    </rPh>
    <phoneticPr fontId="3"/>
  </si>
  <si>
    <t>日程</t>
    <rPh sb="0" eb="2">
      <t>ニッテイ</t>
    </rPh>
    <phoneticPr fontId="3"/>
  </si>
  <si>
    <t>公演回数</t>
    <rPh sb="0" eb="2">
      <t>コウエン</t>
    </rPh>
    <rPh sb="2" eb="4">
      <t>カイスウ</t>
    </rPh>
    <phoneticPr fontId="3"/>
  </si>
  <si>
    <t>問い合わせ</t>
    <rPh sb="0" eb="3">
      <t>トイア</t>
    </rPh>
    <phoneticPr fontId="3"/>
  </si>
  <si>
    <t>合計個数</t>
    <rPh sb="0" eb="2">
      <t>ゴウケイ</t>
    </rPh>
    <rPh sb="2" eb="4">
      <t>コスウ</t>
    </rPh>
    <phoneticPr fontId="3"/>
  </si>
  <si>
    <t>氏名</t>
    <rPh sb="0" eb="2">
      <t>シメイ</t>
    </rPh>
    <phoneticPr fontId="3"/>
  </si>
  <si>
    <t>単価</t>
    <rPh sb="0" eb="2">
      <t>タンカ</t>
    </rPh>
    <phoneticPr fontId="3"/>
  </si>
  <si>
    <t>演出</t>
    <rPh sb="0" eb="2">
      <t>エンシュツ</t>
    </rPh>
    <phoneticPr fontId="3"/>
  </si>
  <si>
    <t>「当日清算券」</t>
    <rPh sb="1" eb="3">
      <t>トウジツ</t>
    </rPh>
    <rPh sb="3" eb="5">
      <t>セイサン</t>
    </rPh>
    <rPh sb="5" eb="6">
      <t>ケン</t>
    </rPh>
    <phoneticPr fontId="3"/>
  </si>
  <si>
    <t>「〆切り」</t>
    <rPh sb="1" eb="3">
      <t>シメキ</t>
    </rPh>
    <phoneticPr fontId="3"/>
  </si>
  <si>
    <t>「当日券」</t>
    <rPh sb="1" eb="3">
      <t>トウジツ</t>
    </rPh>
    <rPh sb="3" eb="4">
      <t>ケン</t>
    </rPh>
    <phoneticPr fontId="3"/>
  </si>
  <si>
    <t>・印刷物の印刷</t>
    <rPh sb="1" eb="3">
      <t>インサツ</t>
    </rPh>
    <rPh sb="3" eb="4">
      <t>ブツ</t>
    </rPh>
    <rPh sb="5" eb="7">
      <t>インサツ</t>
    </rPh>
    <phoneticPr fontId="3"/>
  </si>
  <si>
    <t>・名札ケース（中身入り）</t>
    <rPh sb="1" eb="3">
      <t>ナフダ</t>
    </rPh>
    <rPh sb="7" eb="9">
      <t>ナカミ</t>
    </rPh>
    <rPh sb="9" eb="10">
      <t>イ</t>
    </rPh>
    <phoneticPr fontId="3"/>
  </si>
  <si>
    <t>「アンケート回収ボックス」</t>
    <rPh sb="6" eb="8">
      <t>カイシュウ</t>
    </rPh>
    <phoneticPr fontId="3"/>
  </si>
  <si>
    <t>ＣＨＥＣＫ！</t>
    <phoneticPr fontId="3"/>
  </si>
  <si>
    <t>カラーペン、お絵かき用紙、メモ帳、ラベル、マジック、</t>
    <rPh sb="7" eb="8">
      <t>エ</t>
    </rPh>
    <rPh sb="10" eb="12">
      <t>ヨウシ</t>
    </rPh>
    <rPh sb="15" eb="16">
      <t>チョウ</t>
    </rPh>
    <phoneticPr fontId="3"/>
  </si>
  <si>
    <t>・他団体からのチラシ、さし入れ（受け取り済みのもの）</t>
    <rPh sb="1" eb="2">
      <t>タ</t>
    </rPh>
    <rPh sb="2" eb="4">
      <t>ダンタイ</t>
    </rPh>
    <rPh sb="13" eb="14">
      <t>イ</t>
    </rPh>
    <rPh sb="16" eb="17">
      <t>ウ</t>
    </rPh>
    <rPh sb="18" eb="19">
      <t>ト</t>
    </rPh>
    <rPh sb="20" eb="21">
      <t>ズ</t>
    </rPh>
    <phoneticPr fontId="3"/>
  </si>
  <si>
    <t>・お茶菓子購入（１日５００円分くらい）</t>
    <rPh sb="2" eb="5">
      <t>チャガシ</t>
    </rPh>
    <rPh sb="5" eb="7">
      <t>コウニュウ</t>
    </rPh>
    <rPh sb="8" eb="10">
      <t>イチニチ</t>
    </rPh>
    <rPh sb="13" eb="15">
      <t>エンブン</t>
    </rPh>
    <phoneticPr fontId="3"/>
  </si>
  <si>
    <t>・立て看板作り（設置は公演当日・夜にはしまうこと）</t>
    <rPh sb="1" eb="2">
      <t>タ</t>
    </rPh>
    <rPh sb="3" eb="5">
      <t>カンバン</t>
    </rPh>
    <rPh sb="5" eb="6">
      <t>ヅク</t>
    </rPh>
    <rPh sb="8" eb="10">
      <t>セッチ</t>
    </rPh>
    <rPh sb="11" eb="13">
      <t>コウエン</t>
    </rPh>
    <rPh sb="13" eb="15">
      <t>トウジツ</t>
    </rPh>
    <rPh sb="16" eb="17">
      <t>ヨル</t>
    </rPh>
    <phoneticPr fontId="3"/>
  </si>
  <si>
    <t>・劇場への本日分の清算（夕方～夜）</t>
    <rPh sb="1" eb="3">
      <t>ゲキジョウ</t>
    </rPh>
    <rPh sb="5" eb="7">
      <t>ホンジツ</t>
    </rPh>
    <rPh sb="7" eb="8">
      <t>ブン</t>
    </rPh>
    <rPh sb="9" eb="11">
      <t>セイサン</t>
    </rPh>
    <rPh sb="12" eb="14">
      <t>ユウガタ</t>
    </rPh>
    <rPh sb="15" eb="16">
      <t>ヨル</t>
    </rPh>
    <phoneticPr fontId="3"/>
  </si>
  <si>
    <t>・立て看板設置</t>
    <rPh sb="1" eb="2">
      <t>タ</t>
    </rPh>
    <rPh sb="3" eb="5">
      <t>カンバン</t>
    </rPh>
    <rPh sb="5" eb="7">
      <t>セッチ</t>
    </rPh>
    <phoneticPr fontId="3"/>
  </si>
  <si>
    <t>・名札配り</t>
    <rPh sb="1" eb="3">
      <t>ナフダ</t>
    </rPh>
    <rPh sb="3" eb="4">
      <t>クバ</t>
    </rPh>
    <phoneticPr fontId="3"/>
  </si>
  <si>
    <t>・当日券作り</t>
    <rPh sb="1" eb="4">
      <t>トウジツケン</t>
    </rPh>
    <rPh sb="4" eb="5">
      <t>ヅク</t>
    </rPh>
    <phoneticPr fontId="3"/>
  </si>
  <si>
    <t>・折込み用チラシの受け取り</t>
    <rPh sb="1" eb="3">
      <t>オリコ</t>
    </rPh>
    <rPh sb="4" eb="5">
      <t>ヨウ</t>
    </rPh>
    <rPh sb="9" eb="10">
      <t>ウ</t>
    </rPh>
    <rPh sb="11" eb="12">
      <t>ト</t>
    </rPh>
    <phoneticPr fontId="3"/>
  </si>
  <si>
    <t>開演ＯＫの連絡を舞台監督へ伝令</t>
    <rPh sb="0" eb="2">
      <t>カイエン</t>
    </rPh>
    <rPh sb="5" eb="7">
      <t>レンラク</t>
    </rPh>
    <rPh sb="8" eb="10">
      <t>ブタイ</t>
    </rPh>
    <rPh sb="10" eb="12">
      <t>カントク</t>
    </rPh>
    <rPh sb="13" eb="15">
      <t>デンレイ</t>
    </rPh>
    <phoneticPr fontId="3"/>
  </si>
  <si>
    <t>当日券半券＆売上をいれる専用封筒１・２・３ステージ分</t>
    <rPh sb="0" eb="3">
      <t>トウジツケン</t>
    </rPh>
    <rPh sb="3" eb="5">
      <t>ハンケン</t>
    </rPh>
    <rPh sb="6" eb="8">
      <t>ウリアゲ</t>
    </rPh>
    <rPh sb="12" eb="14">
      <t>センヨウ</t>
    </rPh>
    <rPh sb="14" eb="16">
      <t>フウトウ</t>
    </rPh>
    <rPh sb="25" eb="26">
      <t>ブン</t>
    </rPh>
    <phoneticPr fontId="3"/>
  </si>
  <si>
    <t>当清算券半券＆売上をいれる専用封筒１・２・３ステージ分</t>
    <rPh sb="0" eb="4">
      <t>トウジツケン</t>
    </rPh>
    <rPh sb="4" eb="6">
      <t>ハンケン</t>
    </rPh>
    <rPh sb="7" eb="9">
      <t>ウリアゲ</t>
    </rPh>
    <rPh sb="13" eb="15">
      <t>センヨウ</t>
    </rPh>
    <rPh sb="15" eb="17">
      <t>フウトウ</t>
    </rPh>
    <rPh sb="26" eb="27">
      <t>ブン</t>
    </rPh>
    <phoneticPr fontId="3"/>
  </si>
  <si>
    <t>予約券半券＆売上をいれる専用封筒１・２・３ステージ分</t>
    <rPh sb="0" eb="2">
      <t>ヨヤク</t>
    </rPh>
    <rPh sb="2" eb="3">
      <t>トウジツケン</t>
    </rPh>
    <rPh sb="3" eb="5">
      <t>ハンケン</t>
    </rPh>
    <rPh sb="6" eb="8">
      <t>ウリアゲ</t>
    </rPh>
    <rPh sb="12" eb="14">
      <t>センヨウ</t>
    </rPh>
    <rPh sb="14" eb="16">
      <t>フウトウ</t>
    </rPh>
    <rPh sb="25" eb="26">
      <t>ブン</t>
    </rPh>
    <phoneticPr fontId="3"/>
  </si>
  <si>
    <t>物販売上をいれる専用封筒１・２・３ステージ分</t>
    <rPh sb="0" eb="2">
      <t>ブッパン</t>
    </rPh>
    <rPh sb="2" eb="4">
      <t>ウリアゲ</t>
    </rPh>
    <rPh sb="8" eb="10">
      <t>センヨウ</t>
    </rPh>
    <rPh sb="10" eb="12">
      <t>フウトウ</t>
    </rPh>
    <rPh sb="21" eb="22">
      <t>ブン</t>
    </rPh>
    <phoneticPr fontId="3"/>
  </si>
  <si>
    <t>物販物→売上チェック</t>
    <rPh sb="0" eb="2">
      <t>ブッパン</t>
    </rPh>
    <rPh sb="2" eb="3">
      <t>ブツ</t>
    </rPh>
    <rPh sb="4" eb="6">
      <t>ウリアゲ</t>
    </rPh>
    <phoneticPr fontId="3"/>
  </si>
  <si>
    <t>→計算が合えば専用の封筒の中へお金を入れる</t>
    <rPh sb="1" eb="3">
      <t>ケイサン</t>
    </rPh>
    <rPh sb="4" eb="5">
      <t>ア</t>
    </rPh>
    <rPh sb="7" eb="9">
      <t>センヨウ</t>
    </rPh>
    <rPh sb="10" eb="12">
      <t>フウトウ</t>
    </rPh>
    <rPh sb="13" eb="14">
      <t>ナカ</t>
    </rPh>
    <rPh sb="16" eb="17">
      <t>カネ</t>
    </rPh>
    <rPh sb="18" eb="19">
      <t>イ</t>
    </rPh>
    <phoneticPr fontId="3"/>
  </si>
  <si>
    <t>お客サン完全お見送りの後→</t>
    <rPh sb="1" eb="2">
      <t>キャク</t>
    </rPh>
    <rPh sb="4" eb="6">
      <t>カンゼン</t>
    </rPh>
    <rPh sb="7" eb="9">
      <t>ミオク</t>
    </rPh>
    <rPh sb="11" eb="12">
      <t>ノチ</t>
    </rPh>
    <phoneticPr fontId="3"/>
  </si>
  <si>
    <t>開演直前</t>
    <rPh sb="0" eb="2">
      <t>カイエン</t>
    </rPh>
    <rPh sb="2" eb="4">
      <t>チョクゼン</t>
    </rPh>
    <phoneticPr fontId="3"/>
  </si>
  <si>
    <t>後片付け</t>
    <rPh sb="0" eb="3">
      <t>アトカタヅ</t>
    </rPh>
    <phoneticPr fontId="3"/>
  </si>
  <si>
    <t>・お弁当が来たら対応</t>
    <rPh sb="2" eb="4">
      <t>ベントウ</t>
    </rPh>
    <rPh sb="5" eb="6">
      <t>キ</t>
    </rPh>
    <rPh sb="8" eb="10">
      <t>タイオウ</t>
    </rPh>
    <phoneticPr fontId="3"/>
  </si>
  <si>
    <t>・招待券名簿</t>
    <rPh sb="1" eb="4">
      <t>ショウタイケン</t>
    </rPh>
    <rPh sb="4" eb="6">
      <t>メイボ</t>
    </rPh>
    <phoneticPr fontId="3"/>
  </si>
  <si>
    <t>・半券をいれる小箱×４</t>
    <rPh sb="1" eb="3">
      <t>ハンケン</t>
    </rPh>
    <rPh sb="7" eb="9">
      <t>コバコ</t>
    </rPh>
    <phoneticPr fontId="3"/>
  </si>
  <si>
    <t>・売れ残りチケットの回収</t>
    <rPh sb="1" eb="2">
      <t>ウ</t>
    </rPh>
    <rPh sb="3" eb="4">
      <t>ノコ</t>
    </rPh>
    <rPh sb="10" eb="12">
      <t>カイシュウ</t>
    </rPh>
    <phoneticPr fontId="3"/>
  </si>
  <si>
    <t>・予約取りまとめ</t>
    <rPh sb="1" eb="3">
      <t>ヨヤク</t>
    </rPh>
    <rPh sb="3" eb="4">
      <t>ト</t>
    </rPh>
    <phoneticPr fontId="3"/>
  </si>
  <si>
    <t>６月２９日（日）</t>
    <rPh sb="1" eb="2">
      <t>ガツ</t>
    </rPh>
    <rPh sb="4" eb="5">
      <t>カ</t>
    </rPh>
    <rPh sb="6" eb="7">
      <t>ニチ</t>
    </rPh>
    <phoneticPr fontId="3"/>
  </si>
  <si>
    <t>・予約とりおき券（１５０枚あれば十分かな）</t>
    <rPh sb="1" eb="3">
      <t>ヨヤク</t>
    </rPh>
    <rPh sb="7" eb="8">
      <t>ケン</t>
    </rPh>
    <rPh sb="12" eb="13">
      <t>マイ</t>
    </rPh>
    <rPh sb="16" eb="18">
      <t>ジュウブン</t>
    </rPh>
    <phoneticPr fontId="3"/>
  </si>
  <si>
    <t>はさみ、カッター、穴あけパンチ、ホチキス、電源コード、押しピン、クリップ、糊</t>
    <rPh sb="9" eb="10">
      <t>アナ</t>
    </rPh>
    <rPh sb="21" eb="23">
      <t>デンゲン</t>
    </rPh>
    <rPh sb="27" eb="28">
      <t>オ</t>
    </rPh>
    <rPh sb="37" eb="38">
      <t>ノリ</t>
    </rPh>
    <phoneticPr fontId="3"/>
  </si>
  <si>
    <t>･お釣り入れ（４箇所に設置すると楽）</t>
    <rPh sb="2" eb="3">
      <t>ツ</t>
    </rPh>
    <rPh sb="4" eb="5">
      <t>イ</t>
    </rPh>
    <rPh sb="8" eb="10">
      <t>カショ</t>
    </rPh>
    <rPh sb="11" eb="13">
      <t>セッチ</t>
    </rPh>
    <rPh sb="16" eb="17">
      <t>ラク</t>
    </rPh>
    <phoneticPr fontId="3"/>
  </si>
  <si>
    <t>（一般）</t>
    <rPh sb="1" eb="3">
      <t>イッパン</t>
    </rPh>
    <phoneticPr fontId="3"/>
  </si>
  <si>
    <t>（学生）</t>
    <rPh sb="1" eb="3">
      <t>ガクセイ</t>
    </rPh>
    <phoneticPr fontId="3"/>
  </si>
  <si>
    <t>半券枚数</t>
    <rPh sb="0" eb="2">
      <t>ハンケン</t>
    </rPh>
    <rPh sb="2" eb="4">
      <t>マイスウ</t>
    </rPh>
    <phoneticPr fontId="3"/>
  </si>
  <si>
    <t>売上</t>
    <rPh sb="0" eb="2">
      <t>ウリアゲ</t>
    </rPh>
    <phoneticPr fontId="3"/>
  </si>
  <si>
    <t>枚</t>
    <rPh sb="0" eb="1">
      <t>マイ</t>
    </rPh>
    <phoneticPr fontId="3"/>
  </si>
  <si>
    <t>￥</t>
    <phoneticPr fontId="3"/>
  </si>
  <si>
    <t>・お弁当表</t>
    <rPh sb="2" eb="4">
      <t>ベントウ</t>
    </rPh>
    <rPh sb="4" eb="5">
      <t>ヒョウ</t>
    </rPh>
    <phoneticPr fontId="3"/>
  </si>
  <si>
    <t>・観客動員＆チケット売上表</t>
    <rPh sb="1" eb="3">
      <t>カンキャク</t>
    </rPh>
    <rPh sb="3" eb="5">
      <t>ドウイン</t>
    </rPh>
    <rPh sb="10" eb="12">
      <t>ウリアゲ</t>
    </rPh>
    <rPh sb="12" eb="13">
      <t>ヒョウ</t>
    </rPh>
    <phoneticPr fontId="3"/>
  </si>
  <si>
    <t>・物販売上表</t>
    <rPh sb="1" eb="3">
      <t>ブッパン</t>
    </rPh>
    <rPh sb="3" eb="5">
      <t>ウリアゲ</t>
    </rPh>
    <rPh sb="5" eb="6">
      <t>ヒョウ</t>
    </rPh>
    <phoneticPr fontId="3"/>
  </si>
  <si>
    <t>○</t>
    <phoneticPr fontId="3"/>
  </si>
  <si>
    <t>○</t>
    <phoneticPr fontId="3"/>
  </si>
  <si>
    <t>人数</t>
    <rPh sb="0" eb="2">
      <t>ニンズウ</t>
    </rPh>
    <phoneticPr fontId="3"/>
  </si>
  <si>
    <t>収入</t>
    <rPh sb="0" eb="2">
      <t>シュウニュウ</t>
    </rPh>
    <phoneticPr fontId="3"/>
  </si>
  <si>
    <t>前売一般</t>
    <rPh sb="0" eb="1">
      <t>マエ</t>
    </rPh>
    <rPh sb="1" eb="2">
      <t>ウ</t>
    </rPh>
    <rPh sb="2" eb="4">
      <t>イッパン</t>
    </rPh>
    <phoneticPr fontId="3"/>
  </si>
  <si>
    <t>製作費１</t>
    <rPh sb="0" eb="3">
      <t>セイサクヒ</t>
    </rPh>
    <phoneticPr fontId="3"/>
  </si>
  <si>
    <t>設備使用料</t>
    <rPh sb="0" eb="2">
      <t>セツビ</t>
    </rPh>
    <rPh sb="2" eb="4">
      <t>シヨウ</t>
    </rPh>
    <rPh sb="4" eb="5">
      <t>リョウ</t>
    </rPh>
    <phoneticPr fontId="3"/>
  </si>
  <si>
    <t>製作費２</t>
    <rPh sb="0" eb="3">
      <t>セイサクヒ</t>
    </rPh>
    <phoneticPr fontId="3"/>
  </si>
  <si>
    <t>装置</t>
    <rPh sb="0" eb="2">
      <t>ソウチ</t>
    </rPh>
    <phoneticPr fontId="3"/>
  </si>
  <si>
    <t>小道具</t>
    <rPh sb="0" eb="3">
      <t>コドウグ</t>
    </rPh>
    <phoneticPr fontId="3"/>
  </si>
  <si>
    <t>衣装</t>
    <rPh sb="0" eb="2">
      <t>イショウ</t>
    </rPh>
    <phoneticPr fontId="3"/>
  </si>
  <si>
    <t>台本</t>
    <rPh sb="0" eb="2">
      <t>ダイホン</t>
    </rPh>
    <phoneticPr fontId="3"/>
  </si>
  <si>
    <t>音響</t>
    <rPh sb="0" eb="2">
      <t>オンキョウ</t>
    </rPh>
    <phoneticPr fontId="3"/>
  </si>
  <si>
    <t>照明</t>
    <rPh sb="0" eb="2">
      <t>ショウメイ</t>
    </rPh>
    <phoneticPr fontId="3"/>
  </si>
  <si>
    <t>映写</t>
    <rPh sb="0" eb="2">
      <t>エイシャ</t>
    </rPh>
    <phoneticPr fontId="3"/>
  </si>
  <si>
    <t>昼　１１：００</t>
    <rPh sb="0" eb="1">
      <t>ヒル</t>
    </rPh>
    <phoneticPr fontId="3"/>
  </si>
  <si>
    <t>夜　１７：１５</t>
    <rPh sb="0" eb="1">
      <t>ヨル</t>
    </rPh>
    <phoneticPr fontId="3"/>
  </si>
  <si>
    <t>昼　１２：００</t>
    <rPh sb="0" eb="1">
      <t>ヒル</t>
    </rPh>
    <phoneticPr fontId="3"/>
  </si>
  <si>
    <t>夜　１６：１５</t>
    <rPh sb="0" eb="1">
      <t>ヨル</t>
    </rPh>
    <phoneticPr fontId="3"/>
  </si>
  <si>
    <t>９０日前</t>
    <rPh sb="2" eb="4">
      <t>ニチマエ</t>
    </rPh>
    <phoneticPr fontId="3"/>
  </si>
  <si>
    <t>８０日前</t>
    <rPh sb="2" eb="4">
      <t>ニチマエ</t>
    </rPh>
    <phoneticPr fontId="3"/>
  </si>
  <si>
    <t>チラシイメージ伝達</t>
    <rPh sb="7" eb="9">
      <t>デンタツ</t>
    </rPh>
    <phoneticPr fontId="3"/>
  </si>
  <si>
    <t>裏面情報決定</t>
    <rPh sb="0" eb="2">
      <t>ウラメン</t>
    </rPh>
    <rPh sb="2" eb="4">
      <t>ジョウホウ</t>
    </rPh>
    <rPh sb="4" eb="6">
      <t>ケッテイ</t>
    </rPh>
    <phoneticPr fontId="3"/>
  </si>
  <si>
    <t>６0日前</t>
    <rPh sb="2" eb="3">
      <t>ニチ</t>
    </rPh>
    <rPh sb="3" eb="4">
      <t>マエ</t>
    </rPh>
    <phoneticPr fontId="3"/>
  </si>
  <si>
    <t>チケット原稿</t>
    <rPh sb="4" eb="6">
      <t>ゲンコウ</t>
    </rPh>
    <phoneticPr fontId="3"/>
  </si>
  <si>
    <t>50日前</t>
    <rPh sb="2" eb="4">
      <t>ニチマエ</t>
    </rPh>
    <phoneticPr fontId="3"/>
  </si>
  <si>
    <t>○</t>
  </si>
  <si>
    <t>稽古開始</t>
    <rPh sb="0" eb="2">
      <t>ケイコ</t>
    </rPh>
    <rPh sb="2" eb="4">
      <t>カイシ</t>
    </rPh>
    <phoneticPr fontId="3"/>
  </si>
  <si>
    <t>４０日前</t>
    <rPh sb="2" eb="4">
      <t>ニチマエ</t>
    </rPh>
    <phoneticPr fontId="3"/>
  </si>
  <si>
    <t>３０日前</t>
    <rPh sb="2" eb="4">
      <t>ニチマエ</t>
    </rPh>
    <phoneticPr fontId="3"/>
  </si>
  <si>
    <t>ＤＭ発送</t>
    <rPh sb="2" eb="4">
      <t>ハッソウ</t>
    </rPh>
    <phoneticPr fontId="3"/>
  </si>
  <si>
    <t>４週間前</t>
    <rPh sb="1" eb="4">
      <t>シュウカンマエ</t>
    </rPh>
    <phoneticPr fontId="3"/>
  </si>
  <si>
    <t>３週間前</t>
    <rPh sb="1" eb="4">
      <t>シュウカンマエ</t>
    </rPh>
    <phoneticPr fontId="3"/>
  </si>
  <si>
    <t>通し稽古</t>
    <rPh sb="0" eb="1">
      <t>トオ</t>
    </rPh>
    <rPh sb="2" eb="4">
      <t>ケイコ</t>
    </rPh>
    <phoneticPr fontId="3"/>
  </si>
  <si>
    <t>照明Ｑ表</t>
    <rPh sb="0" eb="2">
      <t>ショウメイ</t>
    </rPh>
    <rPh sb="3" eb="4">
      <t>ヒョウ</t>
    </rPh>
    <phoneticPr fontId="3"/>
  </si>
  <si>
    <t>２週間前</t>
    <rPh sb="1" eb="4">
      <t>シュウカンマエ</t>
    </rPh>
    <phoneticPr fontId="3"/>
  </si>
  <si>
    <t>揃う</t>
    <rPh sb="0" eb="1">
      <t>ソロ</t>
    </rPh>
    <phoneticPr fontId="3"/>
  </si>
  <si>
    <t>１週間前</t>
    <rPh sb="1" eb="4">
      <t>シュウカンマエ</t>
    </rPh>
    <phoneticPr fontId="3"/>
  </si>
  <si>
    <t>パンフレット完成</t>
    <rPh sb="6" eb="8">
      <t>カンセイ</t>
    </rPh>
    <phoneticPr fontId="3"/>
  </si>
  <si>
    <t>演出助手</t>
    <rPh sb="0" eb="2">
      <t>エンシュツ</t>
    </rPh>
    <rPh sb="2" eb="4">
      <t>ジョシュ</t>
    </rPh>
    <phoneticPr fontId="3"/>
  </si>
  <si>
    <t>舞台監督</t>
    <rPh sb="0" eb="2">
      <t>ブタイ</t>
    </rPh>
    <rPh sb="2" eb="4">
      <t>カントク</t>
    </rPh>
    <phoneticPr fontId="3"/>
  </si>
  <si>
    <t>他劇団に折込依頼</t>
    <rPh sb="0" eb="1">
      <t>タ</t>
    </rPh>
    <rPh sb="1" eb="3">
      <t>ゲキダン</t>
    </rPh>
    <rPh sb="4" eb="6">
      <t>オリコミ</t>
    </rPh>
    <rPh sb="6" eb="8">
      <t>イライ</t>
    </rPh>
    <phoneticPr fontId="3"/>
  </si>
  <si>
    <t>置きチラシ</t>
    <rPh sb="0" eb="1">
      <t>オ</t>
    </rPh>
    <phoneticPr fontId="3"/>
  </si>
  <si>
    <t>万代市民会館</t>
    <rPh sb="0" eb="2">
      <t>バンダイ</t>
    </rPh>
    <rPh sb="2" eb="4">
      <t>シミン</t>
    </rPh>
    <rPh sb="4" eb="6">
      <t>カイカン</t>
    </rPh>
    <phoneticPr fontId="3"/>
  </si>
  <si>
    <t>りゅーとぴあ</t>
    <phoneticPr fontId="3"/>
  </si>
  <si>
    <t>県民会館</t>
    <rPh sb="0" eb="2">
      <t>ケンミン</t>
    </rPh>
    <rPh sb="2" eb="4">
      <t>カイカン</t>
    </rPh>
    <phoneticPr fontId="3"/>
  </si>
  <si>
    <t>音楽文化会館</t>
    <rPh sb="0" eb="2">
      <t>オンガク</t>
    </rPh>
    <rPh sb="2" eb="4">
      <t>ブンカ</t>
    </rPh>
    <rPh sb="4" eb="6">
      <t>カイカン</t>
    </rPh>
    <phoneticPr fontId="3"/>
  </si>
  <si>
    <t>シネウインド</t>
    <phoneticPr fontId="3"/>
  </si>
  <si>
    <t>長岡リリックホール</t>
    <rPh sb="0" eb="2">
      <t>ナガオカ</t>
    </rPh>
    <phoneticPr fontId="3"/>
  </si>
  <si>
    <t>・(アンケート組み）</t>
    <rPh sb="7" eb="8">
      <t>ク</t>
    </rPh>
    <phoneticPr fontId="3"/>
  </si>
  <si>
    <t>招待券半券をいれる専用封筒１・２・３ステージ分</t>
    <rPh sb="0" eb="3">
      <t>ショウタイケン</t>
    </rPh>
    <rPh sb="3" eb="5">
      <t>ハンケン</t>
    </rPh>
    <rPh sb="9" eb="11">
      <t>センヨウ</t>
    </rPh>
    <rPh sb="11" eb="13">
      <t>フウトウ</t>
    </rPh>
    <rPh sb="22" eb="23">
      <t>ブン</t>
    </rPh>
    <phoneticPr fontId="3"/>
  </si>
  <si>
    <t>前売券半券をいれる専用封筒１・２・３ステージ分</t>
    <rPh sb="0" eb="2">
      <t>マエウ</t>
    </rPh>
    <rPh sb="2" eb="3">
      <t>トウジツケン</t>
    </rPh>
    <rPh sb="3" eb="5">
      <t>ハンケン</t>
    </rPh>
    <rPh sb="9" eb="11">
      <t>センヨウ</t>
    </rPh>
    <rPh sb="11" eb="13">
      <t>フウトウ</t>
    </rPh>
    <rPh sb="22" eb="23">
      <t>ブン</t>
    </rPh>
    <phoneticPr fontId="3"/>
  </si>
  <si>
    <t>ホチキス針、輪ゴム、封筒沢山、奇麗な封筒、電卓、布ガムテープ</t>
    <rPh sb="4" eb="5">
      <t>ハリ</t>
    </rPh>
    <rPh sb="6" eb="7">
      <t>ワ</t>
    </rPh>
    <rPh sb="10" eb="12">
      <t>フウトウ</t>
    </rPh>
    <rPh sb="12" eb="14">
      <t>タクサン</t>
    </rPh>
    <rPh sb="15" eb="17">
      <t>キレイ</t>
    </rPh>
    <rPh sb="18" eb="20">
      <t>フウトウ</t>
    </rPh>
    <rPh sb="21" eb="23">
      <t>デンタク</t>
    </rPh>
    <rPh sb="24" eb="25">
      <t>ヌノ</t>
    </rPh>
    <phoneticPr fontId="3"/>
  </si>
  <si>
    <t>電話番号</t>
    <rPh sb="0" eb="2">
      <t>デンワ</t>
    </rPh>
    <rPh sb="2" eb="4">
      <t>バンゴウ</t>
    </rPh>
    <phoneticPr fontId="3"/>
  </si>
  <si>
    <t>様</t>
    <rPh sb="0" eb="1">
      <t>サマ</t>
    </rPh>
    <phoneticPr fontId="3"/>
  </si>
  <si>
    <t>８５日前</t>
    <rPh sb="2" eb="3">
      <t>ニチ</t>
    </rPh>
    <rPh sb="3" eb="4">
      <t>マエ</t>
    </rPh>
    <phoneticPr fontId="3"/>
  </si>
  <si>
    <t>７５日前</t>
    <rPh sb="2" eb="3">
      <t>ニチ</t>
    </rPh>
    <rPh sb="3" eb="4">
      <t>マエ</t>
    </rPh>
    <phoneticPr fontId="3"/>
  </si>
  <si>
    <t>７０日前</t>
    <rPh sb="2" eb="4">
      <t>ニチマエ</t>
    </rPh>
    <phoneticPr fontId="3"/>
  </si>
  <si>
    <t>６５日前</t>
    <rPh sb="2" eb="4">
      <t>ニチマエ</t>
    </rPh>
    <phoneticPr fontId="3"/>
  </si>
  <si>
    <t>５５日前</t>
    <rPh sb="2" eb="4">
      <t>ニチマエ</t>
    </rPh>
    <phoneticPr fontId="3"/>
  </si>
  <si>
    <t>４５日前</t>
    <rPh sb="2" eb="4">
      <t>ニチマエ</t>
    </rPh>
    <phoneticPr fontId="3"/>
  </si>
  <si>
    <t>演出</t>
    <rPh sb="0" eb="1">
      <t>エンシュウ</t>
    </rPh>
    <rPh sb="1" eb="2">
      <t>デ</t>
    </rPh>
    <phoneticPr fontId="3"/>
  </si>
  <si>
    <t>公演日時</t>
    <rPh sb="0" eb="2">
      <t>コウエン</t>
    </rPh>
    <rPh sb="2" eb="4">
      <t>ニチジ</t>
    </rPh>
    <phoneticPr fontId="3"/>
  </si>
  <si>
    <t>公演場所</t>
    <rPh sb="0" eb="2">
      <t>コウエン</t>
    </rPh>
    <rPh sb="2" eb="4">
      <t>バショ</t>
    </rPh>
    <phoneticPr fontId="3"/>
  </si>
  <si>
    <t>なし</t>
    <phoneticPr fontId="3"/>
  </si>
  <si>
    <t>事前受付日</t>
    <rPh sb="0" eb="2">
      <t>ジゼン</t>
    </rPh>
    <rPh sb="2" eb="5">
      <t>ウケツケビ</t>
    </rPh>
    <phoneticPr fontId="3"/>
  </si>
  <si>
    <t>稽古期間</t>
    <rPh sb="0" eb="2">
      <t>ケイコ</t>
    </rPh>
    <rPh sb="2" eb="4">
      <t>キカン</t>
    </rPh>
    <phoneticPr fontId="3"/>
  </si>
  <si>
    <t>出演者</t>
    <rPh sb="0" eb="3">
      <t>シュツエンシャ</t>
    </rPh>
    <phoneticPr fontId="3"/>
  </si>
  <si>
    <t>予算</t>
    <rPh sb="0" eb="2">
      <t>ヨサン</t>
    </rPh>
    <phoneticPr fontId="3"/>
  </si>
  <si>
    <t>料金</t>
    <rPh sb="0" eb="2">
      <t>リョウキン</t>
    </rPh>
    <phoneticPr fontId="3"/>
  </si>
  <si>
    <t>稽古場所</t>
    <rPh sb="0" eb="2">
      <t>ケイコ</t>
    </rPh>
    <rPh sb="2" eb="4">
      <t>バショ</t>
    </rPh>
    <phoneticPr fontId="3"/>
  </si>
  <si>
    <t>特記事項</t>
    <rPh sb="0" eb="2">
      <t>トッキ</t>
    </rPh>
    <rPh sb="2" eb="4">
      <t>ジコウ</t>
    </rPh>
    <phoneticPr fontId="3"/>
  </si>
  <si>
    <t>別紙参照</t>
    <rPh sb="0" eb="2">
      <t>ベッシ</t>
    </rPh>
    <rPh sb="2" eb="4">
      <t>サンショウ</t>
    </rPh>
    <phoneticPr fontId="3"/>
  </si>
  <si>
    <t>チラシ</t>
    <phoneticPr fontId="3"/>
  </si>
  <si>
    <t>売上（手書き用）</t>
    <rPh sb="0" eb="1">
      <t>ウ</t>
    </rPh>
    <rPh sb="1" eb="2">
      <t>ア</t>
    </rPh>
    <rPh sb="3" eb="5">
      <t>テガ</t>
    </rPh>
    <rPh sb="6" eb="7">
      <t>ヨウ</t>
    </rPh>
    <phoneticPr fontId="3"/>
  </si>
  <si>
    <t>売上（エクセル用）</t>
    <rPh sb="0" eb="2">
      <t>ウリアゲ</t>
    </rPh>
    <rPh sb="7" eb="8">
      <t>ヨウ</t>
    </rPh>
    <phoneticPr fontId="3"/>
  </si>
  <si>
    <t>小計１</t>
    <rPh sb="0" eb="1">
      <t>コ</t>
    </rPh>
    <rPh sb="1" eb="2">
      <t>ゴウケイ</t>
    </rPh>
    <phoneticPr fontId="3"/>
  </si>
  <si>
    <t>円</t>
    <rPh sb="0" eb="1">
      <t>エン</t>
    </rPh>
    <phoneticPr fontId="3"/>
  </si>
  <si>
    <t>小計２</t>
    <rPh sb="0" eb="1">
      <t>コ</t>
    </rPh>
    <rPh sb="1" eb="2">
      <t>ゴウケイ</t>
    </rPh>
    <phoneticPr fontId="3"/>
  </si>
  <si>
    <t>小計３</t>
    <rPh sb="0" eb="1">
      <t>コ</t>
    </rPh>
    <rPh sb="1" eb="2">
      <t>ゴウケイ</t>
    </rPh>
    <phoneticPr fontId="3"/>
  </si>
  <si>
    <t>１ＳＴ</t>
    <phoneticPr fontId="3"/>
  </si>
  <si>
    <t>２ＳＴ</t>
    <phoneticPr fontId="3"/>
  </si>
  <si>
    <t>３ＳＴ</t>
    <phoneticPr fontId="3"/>
  </si>
  <si>
    <t>PG電話番号（チラシ配布）</t>
    <rPh sb="2" eb="4">
      <t>デンワ</t>
    </rPh>
    <rPh sb="4" eb="6">
      <t>バンゴウ</t>
    </rPh>
    <rPh sb="10" eb="12">
      <t>ハイフ</t>
    </rPh>
    <phoneticPr fontId="3"/>
  </si>
  <si>
    <t>配布部数</t>
    <rPh sb="0" eb="2">
      <t>ハイフ</t>
    </rPh>
    <rPh sb="2" eb="4">
      <t>ブスウ</t>
    </rPh>
    <phoneticPr fontId="3"/>
  </si>
  <si>
    <t>持参枚数</t>
    <rPh sb="0" eb="2">
      <t>ジサン</t>
    </rPh>
    <rPh sb="2" eb="4">
      <t>マイスウ</t>
    </rPh>
    <phoneticPr fontId="3"/>
  </si>
  <si>
    <t>木</t>
  </si>
  <si>
    <t>土</t>
  </si>
  <si>
    <t>日</t>
  </si>
  <si>
    <t>火</t>
  </si>
  <si>
    <t>水</t>
  </si>
  <si>
    <t>その他</t>
    <rPh sb="2" eb="3">
      <t>タ</t>
    </rPh>
    <phoneticPr fontId="3"/>
  </si>
  <si>
    <t>チラシ裏面情報テンプレート（制作用）</t>
    <rPh sb="3" eb="5">
      <t>ウラメン</t>
    </rPh>
    <rPh sb="5" eb="7">
      <t>ジョウホウ</t>
    </rPh>
    <rPh sb="14" eb="17">
      <t>セイサクヨウ</t>
    </rPh>
    <phoneticPr fontId="3"/>
  </si>
  <si>
    <t>演目名</t>
    <rPh sb="0" eb="2">
      <t>エンモク</t>
    </rPh>
    <rPh sb="2" eb="3">
      <t>メイ</t>
    </rPh>
    <phoneticPr fontId="3"/>
  </si>
  <si>
    <t>会場名（正確に）</t>
    <rPh sb="0" eb="2">
      <t>カイジョウ</t>
    </rPh>
    <rPh sb="2" eb="3">
      <t>メイ</t>
    </rPh>
    <rPh sb="4" eb="6">
      <t>セイカク</t>
    </rPh>
    <phoneticPr fontId="3"/>
  </si>
  <si>
    <t>予約用電話番号</t>
    <rPh sb="0" eb="3">
      <t>ヨヤクヨウ</t>
    </rPh>
    <rPh sb="3" eb="5">
      <t>デンワ</t>
    </rPh>
    <rPh sb="5" eb="7">
      <t>バンゴウ</t>
    </rPh>
    <phoneticPr fontId="3"/>
  </si>
  <si>
    <t>電話予約受付時間</t>
    <rPh sb="0" eb="2">
      <t>デンワ</t>
    </rPh>
    <rPh sb="2" eb="4">
      <t>ヨヤク</t>
    </rPh>
    <rPh sb="4" eb="5">
      <t>ウ</t>
    </rPh>
    <rPh sb="5" eb="6">
      <t>ツ</t>
    </rPh>
    <rPh sb="6" eb="8">
      <t>ジカン</t>
    </rPh>
    <phoneticPr fontId="3"/>
  </si>
  <si>
    <t>予約注意事項</t>
    <rPh sb="0" eb="2">
      <t>ヨヤク</t>
    </rPh>
    <rPh sb="2" eb="4">
      <t>チュウイ</t>
    </rPh>
    <rPh sb="4" eb="6">
      <t>ジコウ</t>
    </rPh>
    <phoneticPr fontId="3"/>
  </si>
  <si>
    <t>＊遅刻されたお客様は、係り員がご案内するまで入場できないことがありますので、</t>
    <rPh sb="1" eb="3">
      <t>チコク</t>
    </rPh>
    <rPh sb="7" eb="8">
      <t>キャク</t>
    </rPh>
    <rPh sb="8" eb="9">
      <t>サマ</t>
    </rPh>
    <rPh sb="11" eb="12">
      <t>カカ</t>
    </rPh>
    <rPh sb="13" eb="14">
      <t>イン</t>
    </rPh>
    <rPh sb="16" eb="18">
      <t>アンナイ</t>
    </rPh>
    <rPh sb="22" eb="24">
      <t>ニュウジョウ</t>
    </rPh>
    <phoneticPr fontId="3"/>
  </si>
  <si>
    <t>あらかじめご了承ください。</t>
    <rPh sb="6" eb="8">
      <t>リョウショウ</t>
    </rPh>
    <phoneticPr fontId="3"/>
  </si>
  <si>
    <t>＊未就学児童の入場はお断りさせていただきます。</t>
    <rPh sb="1" eb="4">
      <t>ミシュウガク</t>
    </rPh>
    <rPh sb="4" eb="6">
      <t>ジドウ</t>
    </rPh>
    <rPh sb="7" eb="9">
      <t>ニュウジョウ</t>
    </rPh>
    <rPh sb="11" eb="12">
      <t>コトワ</t>
    </rPh>
    <phoneticPr fontId="3"/>
  </si>
  <si>
    <t>ＰＡＴＩＯ万代（新潟駅構内）・ビルボードプレイス・シネウインド・大和新潟店</t>
    <rPh sb="5" eb="7">
      <t>バンダイ</t>
    </rPh>
    <rPh sb="8" eb="10">
      <t>ニイガタ</t>
    </rPh>
    <rPh sb="10" eb="11">
      <t>エキ</t>
    </rPh>
    <rPh sb="11" eb="13">
      <t>コウナイ</t>
    </rPh>
    <rPh sb="32" eb="34">
      <t>ダイワ</t>
    </rPh>
    <rPh sb="34" eb="36">
      <t>ニイガタ</t>
    </rPh>
    <rPh sb="36" eb="37">
      <t>テン</t>
    </rPh>
    <phoneticPr fontId="3"/>
  </si>
  <si>
    <t>新潟三越・新大生協</t>
    <rPh sb="0" eb="2">
      <t>ニイガタ</t>
    </rPh>
    <rPh sb="2" eb="4">
      <t>ミツコシ</t>
    </rPh>
    <rPh sb="5" eb="6">
      <t>シン</t>
    </rPh>
    <rPh sb="6" eb="7">
      <t>ダイ</t>
    </rPh>
    <rPh sb="7" eb="9">
      <t>セイキョウ</t>
    </rPh>
    <phoneticPr fontId="3"/>
  </si>
  <si>
    <t>総合お問合せ</t>
    <rPh sb="0" eb="2">
      <t>ソウゴウ</t>
    </rPh>
    <rPh sb="3" eb="5">
      <t>トイアワ</t>
    </rPh>
    <phoneticPr fontId="3"/>
  </si>
  <si>
    <t>会場地図：</t>
    <rPh sb="0" eb="2">
      <t>カイジョウ</t>
    </rPh>
    <rPh sb="2" eb="4">
      <t>チズ</t>
    </rPh>
    <phoneticPr fontId="3"/>
  </si>
  <si>
    <t>６月２８日（土）</t>
    <rPh sb="1" eb="2">
      <t>ガツ</t>
    </rPh>
    <rPh sb="4" eb="5">
      <t>カ</t>
    </rPh>
    <rPh sb="6" eb="7">
      <t>ド</t>
    </rPh>
    <phoneticPr fontId="3"/>
  </si>
  <si>
    <t>１ＳＴ　　　　　　　　　２ＳＴ</t>
    <phoneticPr fontId="3"/>
  </si>
  <si>
    <t>バラシ</t>
    <phoneticPr fontId="3"/>
  </si>
  <si>
    <t>○　　　　　　　　　　　○</t>
    <phoneticPr fontId="3"/>
  </si>
  <si>
    <t>動員・入金チェック</t>
    <rPh sb="0" eb="2">
      <t>ドウイン</t>
    </rPh>
    <rPh sb="3" eb="5">
      <t>ニュウキン</t>
    </rPh>
    <phoneticPr fontId="3"/>
  </si>
  <si>
    <t>会場案内兼お客ｻﾝ</t>
    <rPh sb="0" eb="2">
      <t>カイジョウ</t>
    </rPh>
    <rPh sb="2" eb="4">
      <t>アンナイ</t>
    </rPh>
    <rPh sb="4" eb="5">
      <t>ケン</t>
    </rPh>
    <rPh sb="6" eb="7">
      <t>キャク</t>
    </rPh>
    <phoneticPr fontId="3"/>
  </si>
  <si>
    <t>動員・入金チェック</t>
    <rPh sb="0" eb="2">
      <t>ドウイン</t>
    </rPh>
    <rPh sb="3" eb="4">
      <t>ニュウキン</t>
    </rPh>
    <rPh sb="4" eb="5">
      <t>カネ</t>
    </rPh>
    <phoneticPr fontId="3"/>
  </si>
  <si>
    <t>整理券渡し・会場案内</t>
    <rPh sb="0" eb="3">
      <t>セイリケン</t>
    </rPh>
    <rPh sb="3" eb="4">
      <t>ワタ</t>
    </rPh>
    <rPh sb="6" eb="8">
      <t>カイジョウ</t>
    </rPh>
    <rPh sb="8" eb="10">
      <t>アンナイ</t>
    </rPh>
    <phoneticPr fontId="3"/>
  </si>
  <si>
    <t>６月２８日（土）１４：００～</t>
    <rPh sb="1" eb="2">
      <t>ガツ</t>
    </rPh>
    <rPh sb="4" eb="5">
      <t>カ</t>
    </rPh>
    <rPh sb="6" eb="7">
      <t>ド</t>
    </rPh>
    <phoneticPr fontId="3"/>
  </si>
  <si>
    <t>整理券渡し・会場案内</t>
    <rPh sb="0" eb="3">
      <t>セイリケン</t>
    </rPh>
    <rPh sb="3" eb="4">
      <t>ワタ</t>
    </rPh>
    <rPh sb="6" eb="8">
      <t>カイジョウ</t>
    </rPh>
    <rPh sb="8" eb="9">
      <t>アンナイ</t>
    </rPh>
    <rPh sb="9" eb="10">
      <t>ナイ</t>
    </rPh>
    <phoneticPr fontId="3"/>
  </si>
  <si>
    <t>６月２８日（土）１８：００～</t>
    <rPh sb="1" eb="2">
      <t>ガツ</t>
    </rPh>
    <rPh sb="4" eb="5">
      <t>カ</t>
    </rPh>
    <rPh sb="6" eb="7">
      <t>ド</t>
    </rPh>
    <phoneticPr fontId="3"/>
  </si>
  <si>
    <t>６月２９日（日）１４：００～</t>
    <rPh sb="1" eb="2">
      <t>ガツ</t>
    </rPh>
    <rPh sb="4" eb="5">
      <t>カ</t>
    </rPh>
    <rPh sb="6" eb="7">
      <t>ニチ</t>
    </rPh>
    <phoneticPr fontId="3"/>
  </si>
  <si>
    <t>・アンケート回収ボックス×２</t>
    <rPh sb="6" eb="8">
      <t>カイシュウ</t>
    </rPh>
    <phoneticPr fontId="3"/>
  </si>
  <si>
    <t>・お弁当係に渡すお弁当代金　</t>
    <rPh sb="2" eb="4">
      <t>ベントウ</t>
    </rPh>
    <rPh sb="4" eb="5">
      <t>カカリ</t>
    </rPh>
    <rPh sb="6" eb="7">
      <t>ワタ</t>
    </rPh>
    <rPh sb="9" eb="11">
      <t>ベントウ</t>
    </rPh>
    <rPh sb="11" eb="13">
      <t>ダイキン</t>
    </rPh>
    <phoneticPr fontId="3"/>
  </si>
  <si>
    <t>5000円　</t>
    <rPh sb="4" eb="5">
      <t>エン</t>
    </rPh>
    <phoneticPr fontId="3"/>
  </si>
  <si>
    <t>1000円　</t>
    <rPh sb="4" eb="5">
      <t>エン</t>
    </rPh>
    <phoneticPr fontId="3"/>
  </si>
  <si>
    <t>500円　</t>
    <rPh sb="3" eb="4">
      <t>エン</t>
    </rPh>
    <phoneticPr fontId="3"/>
  </si>
  <si>
    <t>100円　</t>
    <rPh sb="3" eb="4">
      <t>エン</t>
    </rPh>
    <phoneticPr fontId="3"/>
  </si>
  <si>
    <t>例・劇団○○</t>
    <rPh sb="0" eb="1">
      <t>レイ</t>
    </rPh>
    <rPh sb="2" eb="4">
      <t>ゲキダン</t>
    </rPh>
    <phoneticPr fontId="3"/>
  </si>
  <si>
    <t>△△</t>
    <phoneticPr fontId="3"/>
  </si>
  <si>
    <t>終演後役割</t>
    <rPh sb="0" eb="2">
      <t>シュウエン</t>
    </rPh>
    <rPh sb="2" eb="3">
      <t>ゴ</t>
    </rPh>
    <rPh sb="3" eb="5">
      <t>ヤクワリ</t>
    </rPh>
    <phoneticPr fontId="3"/>
  </si>
  <si>
    <t>日</t>
    <rPh sb="0" eb="1">
      <t>ニチ</t>
    </rPh>
    <phoneticPr fontId="3"/>
  </si>
  <si>
    <t>立て込み・明かり作り</t>
    <rPh sb="0" eb="1">
      <t>タ</t>
    </rPh>
    <rPh sb="2" eb="3">
      <t>コ</t>
    </rPh>
    <rPh sb="5" eb="6">
      <t>ア</t>
    </rPh>
    <rPh sb="8" eb="9">
      <t>ツク</t>
    </rPh>
    <phoneticPr fontId="3"/>
  </si>
  <si>
    <t>月</t>
    <rPh sb="0" eb="1">
      <t>ゲツ</t>
    </rPh>
    <phoneticPr fontId="3"/>
  </si>
  <si>
    <t>場当たり</t>
    <rPh sb="0" eb="2">
      <t>バア</t>
    </rPh>
    <phoneticPr fontId="3"/>
  </si>
  <si>
    <t>金</t>
    <rPh sb="0" eb="1">
      <t>キン</t>
    </rPh>
    <phoneticPr fontId="3"/>
  </si>
  <si>
    <t>稽古</t>
    <rPh sb="0" eb="2">
      <t>ケイコ</t>
    </rPh>
    <phoneticPr fontId="3"/>
  </si>
  <si>
    <t>本番①</t>
    <rPh sb="0" eb="2">
      <t>ホンバン</t>
    </rPh>
    <phoneticPr fontId="3"/>
  </si>
  <si>
    <t>本番②</t>
    <rPh sb="0" eb="2">
      <t>ホンバン</t>
    </rPh>
    <phoneticPr fontId="3"/>
  </si>
  <si>
    <t>祝</t>
    <rPh sb="0" eb="1">
      <t>シュク</t>
    </rPh>
    <phoneticPr fontId="3"/>
  </si>
  <si>
    <t>ＯＦＦ</t>
    <phoneticPr fontId="3"/>
  </si>
  <si>
    <t>ＯＦＦ</t>
    <phoneticPr fontId="3"/>
  </si>
  <si>
    <t>本番⑤</t>
    <rPh sb="0" eb="2">
      <t>ホンバン</t>
    </rPh>
    <phoneticPr fontId="3"/>
  </si>
  <si>
    <t>本番④</t>
    <rPh sb="0" eb="2">
      <t>ホンバン</t>
    </rPh>
    <phoneticPr fontId="3"/>
  </si>
  <si>
    <t>ムービー作成</t>
    <rPh sb="4" eb="6">
      <t>サクセイ</t>
    </rPh>
    <phoneticPr fontId="3"/>
  </si>
  <si>
    <t>制作補佐</t>
    <rPh sb="0" eb="2">
      <t>セイサク</t>
    </rPh>
    <rPh sb="2" eb="4">
      <t>ホサ</t>
    </rPh>
    <phoneticPr fontId="3"/>
  </si>
  <si>
    <t>２０１０年劇団○○第１０回公演　企画書　</t>
    <rPh sb="4" eb="5">
      <t>ネン</t>
    </rPh>
    <rPh sb="5" eb="7">
      <t>ゲキダン</t>
    </rPh>
    <rPh sb="9" eb="10">
      <t>ダイ</t>
    </rPh>
    <rPh sb="12" eb="13">
      <t>カイ</t>
    </rPh>
    <rPh sb="13" eb="15">
      <t>コウエン</t>
    </rPh>
    <rPh sb="16" eb="19">
      <t>キカクショ</t>
    </rPh>
    <phoneticPr fontId="3"/>
  </si>
  <si>
    <t>受付開始時間</t>
    <rPh sb="0" eb="2">
      <t>ウケツケ</t>
    </rPh>
    <rPh sb="2" eb="4">
      <t>カイシ</t>
    </rPh>
    <rPh sb="4" eb="6">
      <t>ジカン</t>
    </rPh>
    <phoneticPr fontId="3"/>
  </si>
  <si>
    <t>開場時間</t>
    <rPh sb="0" eb="2">
      <t>カイジョウ</t>
    </rPh>
    <rPh sb="2" eb="3">
      <t>ジ</t>
    </rPh>
    <rPh sb="3" eb="4">
      <t>カン</t>
    </rPh>
    <phoneticPr fontId="3"/>
  </si>
  <si>
    <t>右表の通り（全6ステージ）</t>
    <rPh sb="0" eb="1">
      <t>ミギ</t>
    </rPh>
    <rPh sb="1" eb="2">
      <t>ヒョウ</t>
    </rPh>
    <rPh sb="3" eb="4">
      <t>トオ</t>
    </rPh>
    <rPh sb="6" eb="7">
      <t>ゼン</t>
    </rPh>
    <phoneticPr fontId="3"/>
  </si>
  <si>
    <t>開演１時間前</t>
    <rPh sb="0" eb="2">
      <t>カイエン</t>
    </rPh>
    <rPh sb="3" eb="6">
      <t>ジカンマエ</t>
    </rPh>
    <phoneticPr fontId="3"/>
  </si>
  <si>
    <t>開演20分前</t>
    <rPh sb="0" eb="2">
      <t>カイエン</t>
    </rPh>
    <rPh sb="4" eb="6">
      <t>フンマエ</t>
    </rPh>
    <phoneticPr fontId="3"/>
  </si>
  <si>
    <t>作品名</t>
    <rPh sb="0" eb="2">
      <t>サクヒン</t>
    </rPh>
    <rPh sb="2" eb="3">
      <t>メイ</t>
    </rPh>
    <phoneticPr fontId="3"/>
  </si>
  <si>
    <t>未定</t>
    <rPh sb="0" eb="2">
      <t>ミテイ</t>
    </rPh>
    <phoneticPr fontId="3"/>
  </si>
  <si>
    <t>作者名</t>
    <rPh sb="0" eb="3">
      <t>サクシャメイ</t>
    </rPh>
    <phoneticPr fontId="3"/>
  </si>
  <si>
    <t>二回目以降後来場のお客様割引を検討</t>
    <rPh sb="0" eb="3">
      <t>ニカイメ</t>
    </rPh>
    <rPh sb="3" eb="5">
      <t>イコウ</t>
    </rPh>
    <rPh sb="5" eb="6">
      <t>ゴ</t>
    </rPh>
    <rPh sb="6" eb="8">
      <t>ライジョウ</t>
    </rPh>
    <rPh sb="10" eb="12">
      <t>キャクサマ</t>
    </rPh>
    <rPh sb="12" eb="14">
      <t>ワリビキ</t>
    </rPh>
    <rPh sb="15" eb="17">
      <t>ケントウ</t>
    </rPh>
    <phoneticPr fontId="3"/>
  </si>
  <si>
    <t>照明オペレーション</t>
    <rPh sb="0" eb="2">
      <t>ショウメイ</t>
    </rPh>
    <phoneticPr fontId="3"/>
  </si>
  <si>
    <t>音響オペレーション</t>
    <rPh sb="0" eb="2">
      <t>オンキョウ</t>
    </rPh>
    <phoneticPr fontId="3"/>
  </si>
  <si>
    <t>映写オペレーション</t>
    <rPh sb="0" eb="2">
      <t>エイシャ</t>
    </rPh>
    <phoneticPr fontId="3"/>
  </si>
  <si>
    <t>宣伝美術</t>
    <rPh sb="0" eb="2">
      <t>センデン</t>
    </rPh>
    <rPh sb="2" eb="4">
      <t>ビジュツ</t>
    </rPh>
    <phoneticPr fontId="3"/>
  </si>
  <si>
    <t>舞台美術</t>
    <rPh sb="0" eb="2">
      <t>ブタイ</t>
    </rPh>
    <rPh sb="2" eb="4">
      <t>ビジュツ</t>
    </rPh>
    <phoneticPr fontId="3"/>
  </si>
  <si>
    <t>「未定」が多いのは考え物です。この時点での情報叩き台ですが、なるべく具体的な内容を書きましょう。</t>
    <rPh sb="1" eb="3">
      <t>ミテイ</t>
    </rPh>
    <rPh sb="5" eb="6">
      <t>オオ</t>
    </rPh>
    <rPh sb="9" eb="10">
      <t>カンガ</t>
    </rPh>
    <rPh sb="11" eb="12">
      <t>モノ</t>
    </rPh>
    <rPh sb="17" eb="19">
      <t>ジテン</t>
    </rPh>
    <rPh sb="21" eb="23">
      <t>ジョウホウ</t>
    </rPh>
    <rPh sb="23" eb="24">
      <t>タタ</t>
    </rPh>
    <rPh sb="25" eb="26">
      <t>ダイ</t>
    </rPh>
    <rPh sb="34" eb="37">
      <t>グタイテキ</t>
    </rPh>
    <rPh sb="38" eb="40">
      <t>ナイヨウ</t>
    </rPh>
    <rPh sb="41" eb="42">
      <t>カ</t>
    </rPh>
    <phoneticPr fontId="3"/>
  </si>
  <si>
    <t>スタッフ</t>
    <phoneticPr fontId="3"/>
  </si>
  <si>
    <t>舞監助手</t>
    <rPh sb="0" eb="1">
      <t>マイ</t>
    </rPh>
    <rPh sb="1" eb="2">
      <t>ミ</t>
    </rPh>
    <rPh sb="2" eb="4">
      <t>ジョシュ</t>
    </rPh>
    <phoneticPr fontId="3"/>
  </si>
  <si>
    <t>支出見積もり</t>
    <rPh sb="0" eb="2">
      <t>シシュツ</t>
    </rPh>
    <rPh sb="2" eb="4">
      <t>ミツ</t>
    </rPh>
    <phoneticPr fontId="3"/>
  </si>
  <si>
    <t>チケット</t>
    <phoneticPr fontId="3"/>
  </si>
  <si>
    <t>劇場施設使用料</t>
    <rPh sb="0" eb="2">
      <t>ゲキジョウ</t>
    </rPh>
    <rPh sb="2" eb="4">
      <t>シセツ</t>
    </rPh>
    <rPh sb="4" eb="6">
      <t>シヨウ</t>
    </rPh>
    <rPh sb="6" eb="7">
      <t>リョウ</t>
    </rPh>
    <phoneticPr fontId="3"/>
  </si>
  <si>
    <t>リピーター還元</t>
    <rPh sb="5" eb="7">
      <t>カンゲン</t>
    </rPh>
    <phoneticPr fontId="3"/>
  </si>
  <si>
    <t>小計１</t>
    <rPh sb="0" eb="2">
      <t>ショウケイ</t>
    </rPh>
    <phoneticPr fontId="3"/>
  </si>
  <si>
    <t>舞台設備（詳細別紙）</t>
    <rPh sb="0" eb="2">
      <t>ブタイ</t>
    </rPh>
    <rPh sb="2" eb="4">
      <t>セツビ</t>
    </rPh>
    <rPh sb="5" eb="7">
      <t>ショウサイ</t>
    </rPh>
    <rPh sb="7" eb="9">
      <t>ベッシ</t>
    </rPh>
    <phoneticPr fontId="3"/>
  </si>
  <si>
    <t>音響設備（詳細別紙）</t>
    <rPh sb="0" eb="2">
      <t>オンキョウ</t>
    </rPh>
    <rPh sb="2" eb="4">
      <t>セツビ</t>
    </rPh>
    <rPh sb="5" eb="7">
      <t>ショウサイ</t>
    </rPh>
    <rPh sb="7" eb="9">
      <t>ベッシ</t>
    </rPh>
    <phoneticPr fontId="3"/>
  </si>
  <si>
    <t>照明設備（詳細別紙）</t>
    <rPh sb="0" eb="2">
      <t>ショウメイ</t>
    </rPh>
    <rPh sb="2" eb="4">
      <t>セツビ</t>
    </rPh>
    <rPh sb="5" eb="7">
      <t>ショウサイ</t>
    </rPh>
    <rPh sb="7" eb="9">
      <t>ベッシ</t>
    </rPh>
    <phoneticPr fontId="3"/>
  </si>
  <si>
    <t>楽屋</t>
    <rPh sb="0" eb="2">
      <t>ガクヤ</t>
    </rPh>
    <phoneticPr fontId="3"/>
  </si>
  <si>
    <t>小計２</t>
    <rPh sb="0" eb="2">
      <t>ショウケイ</t>
    </rPh>
    <phoneticPr fontId="3"/>
  </si>
  <si>
    <t>小計３</t>
    <rPh sb="0" eb="2">
      <t>ショウケイ</t>
    </rPh>
    <phoneticPr fontId="3"/>
  </si>
  <si>
    <t>B2ポスター（コート１３５）100部</t>
    <rPh sb="17" eb="18">
      <t>ブ</t>
    </rPh>
    <phoneticPr fontId="3"/>
  </si>
  <si>
    <t>小計４</t>
    <rPh sb="0" eb="2">
      <t>ショウケイ</t>
    </rPh>
    <phoneticPr fontId="3"/>
  </si>
  <si>
    <t>運送用トラック料</t>
    <rPh sb="0" eb="3">
      <t>ウンソウヨウ</t>
    </rPh>
    <rPh sb="7" eb="8">
      <t>リョウ</t>
    </rPh>
    <phoneticPr fontId="3"/>
  </si>
  <si>
    <t>小計５</t>
    <rPh sb="0" eb="2">
      <t>ショウケイ</t>
    </rPh>
    <phoneticPr fontId="3"/>
  </si>
  <si>
    <t>その他宣伝広告費</t>
    <rPh sb="2" eb="3">
      <t>タ</t>
    </rPh>
    <rPh sb="3" eb="5">
      <t>センデン</t>
    </rPh>
    <rPh sb="5" eb="8">
      <t>コウコクヒ</t>
    </rPh>
    <phoneticPr fontId="3"/>
  </si>
  <si>
    <t>制作が自由に使えるお金</t>
    <rPh sb="0" eb="2">
      <t>セイサク</t>
    </rPh>
    <rPh sb="3" eb="5">
      <t>ジユウ</t>
    </rPh>
    <rPh sb="6" eb="7">
      <t>ツカ</t>
    </rPh>
    <rPh sb="10" eb="11">
      <t>カネ</t>
    </rPh>
    <phoneticPr fontId="3"/>
  </si>
  <si>
    <t>映写・照明・音響消耗品</t>
    <rPh sb="0" eb="2">
      <t>エイシャ</t>
    </rPh>
    <rPh sb="3" eb="5">
      <t>ショウメイ</t>
    </rPh>
    <rPh sb="6" eb="8">
      <t>オンキョウ</t>
    </rPh>
    <rPh sb="8" eb="10">
      <t>ショウモウ</t>
    </rPh>
    <rPh sb="10" eb="11">
      <t>ヒン</t>
    </rPh>
    <phoneticPr fontId="3"/>
  </si>
  <si>
    <t>計算式が入っています。黄色のセル部分の数字をいじってみて下さい。</t>
    <rPh sb="0" eb="2">
      <t>ケイサン</t>
    </rPh>
    <rPh sb="2" eb="3">
      <t>シキ</t>
    </rPh>
    <rPh sb="4" eb="5">
      <t>ハイ</t>
    </rPh>
    <rPh sb="11" eb="13">
      <t>キイロ</t>
    </rPh>
    <rPh sb="16" eb="18">
      <t>ブブン</t>
    </rPh>
    <rPh sb="19" eb="21">
      <t>スウジ</t>
    </rPh>
    <rPh sb="28" eb="29">
      <t>クダ</t>
    </rPh>
    <phoneticPr fontId="3"/>
  </si>
  <si>
    <t>収入見積もり１</t>
    <rPh sb="0" eb="2">
      <t>シュウニュウ</t>
    </rPh>
    <rPh sb="2" eb="4">
      <t>ミツ</t>
    </rPh>
    <phoneticPr fontId="3"/>
  </si>
  <si>
    <t>チケット単価や動員見込み数を書き換えて赤字が出ないようにします</t>
    <rPh sb="4" eb="6">
      <t>タンカ</t>
    </rPh>
    <rPh sb="7" eb="9">
      <t>ドウイン</t>
    </rPh>
    <rPh sb="9" eb="11">
      <t>ミコ</t>
    </rPh>
    <rPh sb="12" eb="13">
      <t>スウ</t>
    </rPh>
    <rPh sb="14" eb="15">
      <t>カ</t>
    </rPh>
    <rPh sb="16" eb="17">
      <t>カ</t>
    </rPh>
    <rPh sb="19" eb="21">
      <t>アカジ</t>
    </rPh>
    <rPh sb="22" eb="23">
      <t>デ</t>
    </rPh>
    <phoneticPr fontId="3"/>
  </si>
  <si>
    <t>支出の仕分けを大まかに行ってます。さらに細かく仕分けてもＯＫですが、やりすぎると事務処理が煩雑になります</t>
    <rPh sb="0" eb="2">
      <t>シシュツ</t>
    </rPh>
    <rPh sb="3" eb="5">
      <t>シワ</t>
    </rPh>
    <rPh sb="7" eb="8">
      <t>オオ</t>
    </rPh>
    <rPh sb="11" eb="12">
      <t>オコナ</t>
    </rPh>
    <rPh sb="20" eb="21">
      <t>コマ</t>
    </rPh>
    <rPh sb="23" eb="25">
      <t>シワ</t>
    </rPh>
    <rPh sb="40" eb="42">
      <t>ジム</t>
    </rPh>
    <rPh sb="42" eb="44">
      <t>ショリ</t>
    </rPh>
    <rPh sb="45" eb="47">
      <t>ハンザツ</t>
    </rPh>
    <phoneticPr fontId="3"/>
  </si>
  <si>
    <t>公演冠</t>
    <rPh sb="0" eb="2">
      <t>コウエン</t>
    </rPh>
    <rPh sb="2" eb="3">
      <t>カンムリ</t>
    </rPh>
    <phoneticPr fontId="3"/>
  </si>
  <si>
    <t>第○○回プロデュース公演公演</t>
    <rPh sb="0" eb="1">
      <t>ダイ</t>
    </rPh>
    <rPh sb="3" eb="4">
      <t>カイ</t>
    </rPh>
    <rPh sb="10" eb="12">
      <t>コウエン</t>
    </rPh>
    <rPh sb="12" eb="14">
      <t>コウエン</t>
    </rPh>
    <phoneticPr fontId="3"/>
  </si>
  <si>
    <t>作者名</t>
    <rPh sb="0" eb="1">
      <t>サク</t>
    </rPh>
    <rPh sb="1" eb="2">
      <t>シャ</t>
    </rPh>
    <rPh sb="2" eb="3">
      <t>メイ</t>
    </rPh>
    <phoneticPr fontId="3"/>
  </si>
  <si>
    <t>開演の３０分前</t>
    <rPh sb="0" eb="2">
      <t>カイエン</t>
    </rPh>
    <rPh sb="5" eb="7">
      <t>フンマエ</t>
    </rPh>
    <phoneticPr fontId="3"/>
  </si>
  <si>
    <t>開演の１時間前</t>
    <rPh sb="0" eb="2">
      <t>カイエン</t>
    </rPh>
    <rPh sb="4" eb="7">
      <t>ジカンマエ</t>
    </rPh>
    <phoneticPr fontId="3"/>
  </si>
  <si>
    <t>会場住所</t>
    <rPh sb="0" eb="2">
      <t>カイジョウ</t>
    </rPh>
    <rPh sb="2" eb="4">
      <t>ジュウショ</t>
    </rPh>
    <phoneticPr fontId="3"/>
  </si>
  <si>
    <t>一般前売り</t>
    <rPh sb="0" eb="2">
      <t>イッパン</t>
    </rPh>
    <rPh sb="2" eb="4">
      <t>マエウ</t>
    </rPh>
    <phoneticPr fontId="3"/>
  </si>
  <si>
    <t>学生前売り</t>
    <rPh sb="0" eb="2">
      <t>ガクセイ</t>
    </rPh>
    <rPh sb="2" eb="4">
      <t>マエウ</t>
    </rPh>
    <phoneticPr fontId="3"/>
  </si>
  <si>
    <t>一般当日</t>
    <rPh sb="0" eb="2">
      <t>イッパン</t>
    </rPh>
    <rPh sb="2" eb="4">
      <t>トウジツ</t>
    </rPh>
    <phoneticPr fontId="3"/>
  </si>
  <si>
    <t>学生当日</t>
    <rPh sb="0" eb="2">
      <t>ガクセイ</t>
    </rPh>
    <rPh sb="2" eb="4">
      <t>トウジツ</t>
    </rPh>
    <phoneticPr fontId="3"/>
  </si>
  <si>
    <t>1500円</t>
    <rPh sb="4" eb="5">
      <t>エン</t>
    </rPh>
    <phoneticPr fontId="3"/>
  </si>
  <si>
    <t>800円</t>
    <rPh sb="3" eb="4">
      <t>エン</t>
    </rPh>
    <phoneticPr fontId="3"/>
  </si>
  <si>
    <t>1800円</t>
    <rPh sb="4" eb="5">
      <t>エン</t>
    </rPh>
    <phoneticPr fontId="3"/>
  </si>
  <si>
    <t>1100円</t>
    <rPh sb="4" eb="5">
      <t>エン</t>
    </rPh>
    <phoneticPr fontId="3"/>
  </si>
  <si>
    <t>2500円</t>
    <rPh sb="4" eb="5">
      <t>エン</t>
    </rPh>
    <phoneticPr fontId="3"/>
  </si>
  <si>
    <t>劇団○○制作部（モトイ）</t>
    <rPh sb="0" eb="2">
      <t>ゲキダン</t>
    </rPh>
    <rPh sb="4" eb="6">
      <t>セイサク</t>
    </rPh>
    <rPh sb="6" eb="7">
      <t>ブ</t>
    </rPh>
    <phoneticPr fontId="3"/>
  </si>
  <si>
    <t>電話：090-0000-0000</t>
    <rPh sb="0" eb="2">
      <t>デンワ</t>
    </rPh>
    <phoneticPr fontId="3"/>
  </si>
  <si>
    <t>ペアチケット</t>
    <phoneticPr fontId="3"/>
  </si>
  <si>
    <t>土日祝日：11：00～23：00　</t>
    <phoneticPr fontId="3"/>
  </si>
  <si>
    <t>pilot-01@mail.goo.ne.jp</t>
    <phoneticPr fontId="3"/>
  </si>
  <si>
    <t>プレイガイド</t>
    <phoneticPr fontId="3"/>
  </si>
  <si>
    <t>　　　　　　　　　</t>
    <phoneticPr fontId="3"/>
  </si>
  <si>
    <t>学生（高校生以下）：８００円　一般：１５００円　当日：各３００円増し</t>
    <rPh sb="0" eb="2">
      <t>ガクセイ</t>
    </rPh>
    <rPh sb="3" eb="6">
      <t>コウコウセイ</t>
    </rPh>
    <rPh sb="6" eb="8">
      <t>イカ</t>
    </rPh>
    <rPh sb="13" eb="14">
      <t>エン</t>
    </rPh>
    <rPh sb="15" eb="17">
      <t>イッパン</t>
    </rPh>
    <rPh sb="22" eb="23">
      <t>エン</t>
    </rPh>
    <rPh sb="24" eb="26">
      <t>トウジツ</t>
    </rPh>
    <rPh sb="27" eb="28">
      <t>カク</t>
    </rPh>
    <rPh sb="31" eb="32">
      <t>エン</t>
    </rPh>
    <rPh sb="32" eb="33">
      <t>マ</t>
    </rPh>
    <phoneticPr fontId="3"/>
  </si>
  <si>
    <t>返信の締め切りは2/21（日）です。</t>
    <rPh sb="0" eb="2">
      <t>ヘンシン</t>
    </rPh>
    <rPh sb="3" eb="4">
      <t>シ</t>
    </rPh>
    <rPh sb="5" eb="6">
      <t>キ</t>
    </rPh>
    <rPh sb="13" eb="14">
      <t>ヒ</t>
    </rPh>
    <phoneticPr fontId="3"/>
  </si>
  <si>
    <t>舞台照明音響</t>
    <rPh sb="0" eb="2">
      <t>ブタイ</t>
    </rPh>
    <rPh sb="2" eb="4">
      <t>ショウメイ</t>
    </rPh>
    <rPh sb="4" eb="6">
      <t>オンキョウ</t>
    </rPh>
    <phoneticPr fontId="3"/>
  </si>
  <si>
    <t>ゲネ</t>
    <phoneticPr fontId="3"/>
  </si>
  <si>
    <t>ＯＦＦ</t>
    <phoneticPr fontId="3"/>
  </si>
  <si>
    <t>本番19：30</t>
    <rPh sb="0" eb="2">
      <t>ホンバン</t>
    </rPh>
    <phoneticPr fontId="3"/>
  </si>
  <si>
    <t>本番14：00</t>
    <rPh sb="0" eb="2">
      <t>ホンバン</t>
    </rPh>
    <phoneticPr fontId="3"/>
  </si>
  <si>
    <t>ＯＦＦ</t>
    <phoneticPr fontId="3"/>
  </si>
  <si>
    <t>本番20：00</t>
    <rPh sb="0" eb="2">
      <t>ホンバン</t>
    </rPh>
    <phoneticPr fontId="3"/>
  </si>
  <si>
    <t>バラシ</t>
    <phoneticPr fontId="3"/>
  </si>
  <si>
    <t>7（日）</t>
    <rPh sb="2" eb="3">
      <t>ヒ</t>
    </rPh>
    <phoneticPr fontId="3"/>
  </si>
  <si>
    <t>8（月）</t>
    <rPh sb="2" eb="3">
      <t>ゲツ</t>
    </rPh>
    <phoneticPr fontId="3"/>
  </si>
  <si>
    <t>9（火）</t>
    <rPh sb="2" eb="3">
      <t>カ</t>
    </rPh>
    <phoneticPr fontId="3"/>
  </si>
  <si>
    <r>
      <t>1</t>
    </r>
    <r>
      <rPr>
        <sz val="11"/>
        <rFont val="ＭＳ Ｐゴシック"/>
        <charset val="128"/>
      </rPr>
      <t>0</t>
    </r>
    <r>
      <rPr>
        <sz val="11"/>
        <rFont val="ＭＳ Ｐゴシック"/>
        <charset val="128"/>
      </rPr>
      <t>（水）</t>
    </r>
    <rPh sb="3" eb="4">
      <t>スイ</t>
    </rPh>
    <phoneticPr fontId="3"/>
  </si>
  <si>
    <r>
      <t>1</t>
    </r>
    <r>
      <rPr>
        <sz val="11"/>
        <rFont val="ＭＳ Ｐゴシック"/>
        <charset val="128"/>
      </rPr>
      <t>1</t>
    </r>
    <r>
      <rPr>
        <sz val="11"/>
        <rFont val="ＭＳ Ｐゴシック"/>
        <charset val="128"/>
      </rPr>
      <t>（木）</t>
    </r>
    <rPh sb="3" eb="4">
      <t>モク</t>
    </rPh>
    <phoneticPr fontId="3"/>
  </si>
  <si>
    <r>
      <t>1</t>
    </r>
    <r>
      <rPr>
        <sz val="11"/>
        <rFont val="ＭＳ Ｐゴシック"/>
        <charset val="128"/>
      </rPr>
      <t>2</t>
    </r>
    <r>
      <rPr>
        <sz val="11"/>
        <rFont val="ＭＳ Ｐゴシック"/>
        <charset val="128"/>
      </rPr>
      <t>（金）</t>
    </r>
    <rPh sb="3" eb="4">
      <t>キン</t>
    </rPh>
    <phoneticPr fontId="3"/>
  </si>
  <si>
    <r>
      <t>1</t>
    </r>
    <r>
      <rPr>
        <sz val="11"/>
        <rFont val="ＭＳ Ｐゴシック"/>
        <charset val="128"/>
      </rPr>
      <t>3</t>
    </r>
    <r>
      <rPr>
        <sz val="11"/>
        <rFont val="ＭＳ Ｐゴシック"/>
        <charset val="128"/>
      </rPr>
      <t>（土）</t>
    </r>
    <rPh sb="3" eb="4">
      <t>ド</t>
    </rPh>
    <phoneticPr fontId="3"/>
  </si>
  <si>
    <r>
      <t>1</t>
    </r>
    <r>
      <rPr>
        <sz val="11"/>
        <rFont val="ＭＳ Ｐゴシック"/>
        <charset val="128"/>
      </rPr>
      <t>4</t>
    </r>
    <r>
      <rPr>
        <sz val="11"/>
        <rFont val="ＭＳ Ｐゴシック"/>
        <charset val="128"/>
      </rPr>
      <t>（日）</t>
    </r>
    <rPh sb="3" eb="4">
      <t>ヒ</t>
    </rPh>
    <phoneticPr fontId="3"/>
  </si>
  <si>
    <r>
      <t>1</t>
    </r>
    <r>
      <rPr>
        <sz val="11"/>
        <rFont val="ＭＳ Ｐゴシック"/>
        <charset val="128"/>
      </rPr>
      <t>5</t>
    </r>
    <r>
      <rPr>
        <sz val="11"/>
        <rFont val="ＭＳ Ｐゴシック"/>
        <charset val="128"/>
      </rPr>
      <t>（月）</t>
    </r>
    <rPh sb="3" eb="4">
      <t>ゲツ</t>
    </rPh>
    <phoneticPr fontId="3"/>
  </si>
  <si>
    <r>
      <t>1</t>
    </r>
    <r>
      <rPr>
        <sz val="11"/>
        <rFont val="ＭＳ Ｐゴシック"/>
        <charset val="128"/>
      </rPr>
      <t>6</t>
    </r>
    <r>
      <rPr>
        <sz val="11"/>
        <rFont val="ＭＳ Ｐゴシック"/>
        <charset val="128"/>
      </rPr>
      <t>（火）</t>
    </r>
    <rPh sb="3" eb="4">
      <t>カ</t>
    </rPh>
    <phoneticPr fontId="3"/>
  </si>
  <si>
    <r>
      <t>1</t>
    </r>
    <r>
      <rPr>
        <sz val="11"/>
        <rFont val="ＭＳ Ｐゴシック"/>
        <charset val="128"/>
      </rPr>
      <t>7</t>
    </r>
    <r>
      <rPr>
        <sz val="11"/>
        <rFont val="ＭＳ Ｐゴシック"/>
        <charset val="128"/>
      </rPr>
      <t>（水）</t>
    </r>
    <rPh sb="3" eb="4">
      <t>スイ</t>
    </rPh>
    <phoneticPr fontId="3"/>
  </si>
  <si>
    <r>
      <t>1</t>
    </r>
    <r>
      <rPr>
        <sz val="11"/>
        <rFont val="ＭＳ Ｐゴシック"/>
        <charset val="128"/>
      </rPr>
      <t>8</t>
    </r>
    <r>
      <rPr>
        <sz val="11"/>
        <rFont val="ＭＳ Ｐゴシック"/>
        <charset val="128"/>
      </rPr>
      <t>（木）</t>
    </r>
    <rPh sb="3" eb="4">
      <t>モク</t>
    </rPh>
    <phoneticPr fontId="3"/>
  </si>
  <si>
    <t>19（金）</t>
    <rPh sb="3" eb="4">
      <t>キン</t>
    </rPh>
    <phoneticPr fontId="3"/>
  </si>
  <si>
    <r>
      <t>2</t>
    </r>
    <r>
      <rPr>
        <sz val="11"/>
        <rFont val="ＭＳ Ｐゴシック"/>
        <charset val="128"/>
      </rPr>
      <t>0</t>
    </r>
    <r>
      <rPr>
        <sz val="11"/>
        <rFont val="ＭＳ Ｐゴシック"/>
        <charset val="128"/>
      </rPr>
      <t>（土）</t>
    </r>
    <rPh sb="3" eb="4">
      <t>ド</t>
    </rPh>
    <phoneticPr fontId="3"/>
  </si>
  <si>
    <r>
      <t>2</t>
    </r>
    <r>
      <rPr>
        <sz val="11"/>
        <rFont val="ＭＳ Ｐゴシック"/>
        <charset val="128"/>
      </rPr>
      <t>1</t>
    </r>
    <r>
      <rPr>
        <sz val="11"/>
        <rFont val="ＭＳ Ｐゴシック"/>
        <charset val="128"/>
      </rPr>
      <t>（日）</t>
    </r>
    <rPh sb="3" eb="4">
      <t>ヒ</t>
    </rPh>
    <phoneticPr fontId="3"/>
  </si>
  <si>
    <t>22（祝）</t>
    <rPh sb="3" eb="4">
      <t>シュク</t>
    </rPh>
    <phoneticPr fontId="3"/>
  </si>
  <si>
    <t>拘束時間</t>
    <rPh sb="0" eb="2">
      <t>コウソク</t>
    </rPh>
    <rPh sb="2" eb="4">
      <t>ジカン</t>
    </rPh>
    <phoneticPr fontId="3"/>
  </si>
  <si>
    <t>16：00-23：00</t>
    <phoneticPr fontId="3"/>
  </si>
  <si>
    <r>
      <t>12:00</t>
    </r>
    <r>
      <rPr>
        <sz val="9"/>
        <rFont val="ＭＳ Ｐゴシック"/>
        <family val="3"/>
        <charset val="128"/>
      </rPr>
      <t>-23：00</t>
    </r>
    <phoneticPr fontId="3"/>
  </si>
  <si>
    <t>20:00-23：00</t>
    <phoneticPr fontId="3"/>
  </si>
  <si>
    <t>20：00-23：00</t>
    <phoneticPr fontId="3"/>
  </si>
  <si>
    <t>13：00-23：00</t>
    <phoneticPr fontId="3"/>
  </si>
  <si>
    <t>10：00-17：30</t>
    <phoneticPr fontId="3"/>
  </si>
  <si>
    <r>
      <t>16：30</t>
    </r>
    <r>
      <rPr>
        <sz val="9"/>
        <rFont val="ＭＳ Ｐゴシック"/>
        <family val="3"/>
        <charset val="128"/>
      </rPr>
      <t>-23：00</t>
    </r>
    <phoneticPr fontId="3"/>
  </si>
  <si>
    <t>15：00-23：00</t>
    <phoneticPr fontId="3"/>
  </si>
  <si>
    <t>15:00-23：00</t>
    <phoneticPr fontId="3"/>
  </si>
  <si>
    <t>13:00-20：00</t>
    <phoneticPr fontId="3"/>
  </si>
  <si>
    <t>休み</t>
    <rPh sb="0" eb="1">
      <t>ヤス</t>
    </rPh>
    <phoneticPr fontId="3"/>
  </si>
  <si>
    <t>オフ？</t>
    <phoneticPr fontId="3"/>
  </si>
  <si>
    <t>14：00くらい</t>
    <phoneticPr fontId="3"/>
  </si>
  <si>
    <t>遅くとも19：00</t>
    <rPh sb="0" eb="1">
      <t>オソ</t>
    </rPh>
    <phoneticPr fontId="3"/>
  </si>
  <si>
    <t>遅くとも18：30</t>
    <rPh sb="0" eb="1">
      <t>オソ</t>
    </rPh>
    <phoneticPr fontId="3"/>
  </si>
  <si>
    <t>○月</t>
    <rPh sb="1" eb="2">
      <t>ガツ</t>
    </rPh>
    <phoneticPr fontId="3"/>
  </si>
  <si>
    <t>6日（土）</t>
    <rPh sb="1" eb="2">
      <t>ニチ</t>
    </rPh>
    <rPh sb="3" eb="4">
      <t>ド</t>
    </rPh>
    <phoneticPr fontId="3"/>
  </si>
  <si>
    <t>積み込み</t>
    <rPh sb="0" eb="1">
      <t>ツ</t>
    </rPh>
    <rPh sb="2" eb="3">
      <t>コ</t>
    </rPh>
    <phoneticPr fontId="3"/>
  </si>
  <si>
    <t>19：00-22：00</t>
    <phoneticPr fontId="3"/>
  </si>
  <si>
    <t>作成日（2010/3/8）</t>
    <rPh sb="0" eb="3">
      <t>サクセイビ</t>
    </rPh>
    <phoneticPr fontId="3"/>
  </si>
  <si>
    <t>1900-</t>
    <phoneticPr fontId="3"/>
  </si>
  <si>
    <t>21：00-</t>
    <phoneticPr fontId="3"/>
  </si>
  <si>
    <t>19：00-</t>
    <phoneticPr fontId="3"/>
  </si>
  <si>
    <t>20：00-</t>
    <phoneticPr fontId="3"/>
  </si>
  <si>
    <t>内容</t>
    <rPh sb="0" eb="2">
      <t>ナイヨウ</t>
    </rPh>
    <phoneticPr fontId="3"/>
  </si>
  <si>
    <t>PCメールを持っているなら、送信して返信してもらいます。持っていない人には電話や直接聞きます。</t>
    <rPh sb="6" eb="7">
      <t>モ</t>
    </rPh>
    <rPh sb="14" eb="16">
      <t>ソウシン</t>
    </rPh>
    <rPh sb="18" eb="20">
      <t>ヘンシン</t>
    </rPh>
    <rPh sb="28" eb="29">
      <t>モ</t>
    </rPh>
    <rPh sb="34" eb="35">
      <t>ヒト</t>
    </rPh>
    <rPh sb="37" eb="39">
      <t>デンワ</t>
    </rPh>
    <rPh sb="40" eb="42">
      <t>チョクセツ</t>
    </rPh>
    <rPh sb="42" eb="43">
      <t>キ</t>
    </rPh>
    <phoneticPr fontId="3"/>
  </si>
  <si>
    <t>作成日（22/6/20）</t>
    <rPh sb="0" eb="3">
      <t>サクセイビ</t>
    </rPh>
    <phoneticPr fontId="3"/>
  </si>
  <si>
    <t>お手伝いさん</t>
    <rPh sb="1" eb="3">
      <t>テツダ</t>
    </rPh>
    <phoneticPr fontId="3"/>
  </si>
  <si>
    <t>A様</t>
    <rPh sb="1" eb="2">
      <t>サマ</t>
    </rPh>
    <phoneticPr fontId="3"/>
  </si>
  <si>
    <t>B様</t>
    <rPh sb="1" eb="2">
      <t>サマ</t>
    </rPh>
    <phoneticPr fontId="3"/>
  </si>
  <si>
    <t>C様</t>
    <rPh sb="1" eb="2">
      <t>サマ</t>
    </rPh>
    <phoneticPr fontId="3"/>
  </si>
  <si>
    <t>D様</t>
    <rPh sb="1" eb="2">
      <t>サマ</t>
    </rPh>
    <phoneticPr fontId="3"/>
  </si>
  <si>
    <t>E様</t>
    <rPh sb="1" eb="2">
      <t>サマ</t>
    </rPh>
    <phoneticPr fontId="3"/>
  </si>
  <si>
    <t>F様</t>
    <rPh sb="1" eb="2">
      <t>サマ</t>
    </rPh>
    <phoneticPr fontId="3"/>
  </si>
  <si>
    <t>G様</t>
    <rPh sb="1" eb="2">
      <t>サマ</t>
    </rPh>
    <phoneticPr fontId="3"/>
  </si>
  <si>
    <t>0月00日（曜日）</t>
    <rPh sb="1" eb="2">
      <t>ガツ</t>
    </rPh>
    <rPh sb="4" eb="5">
      <t>ニチ</t>
    </rPh>
    <rPh sb="6" eb="8">
      <t>ヨウビ</t>
    </rPh>
    <phoneticPr fontId="3"/>
  </si>
  <si>
    <t>その時間に来るお手伝いさんには当然おごります！「いらない」といってもおごって食べさせましょう。</t>
    <rPh sb="2" eb="4">
      <t>ジカン</t>
    </rPh>
    <rPh sb="5" eb="6">
      <t>ク</t>
    </rPh>
    <rPh sb="8" eb="10">
      <t>テツダ</t>
    </rPh>
    <rPh sb="15" eb="17">
      <t>トウゼン</t>
    </rPh>
    <rPh sb="38" eb="39">
      <t>タ</t>
    </rPh>
    <phoneticPr fontId="3"/>
  </si>
  <si>
    <t>「自分で用意する」のが楽ですが、制作はスタッフに飯を食べさせましょう。アマチュア舞台連中はすぐに無理をして食べずに体を壊します。</t>
    <rPh sb="1" eb="3">
      <t>ジブン</t>
    </rPh>
    <rPh sb="4" eb="6">
      <t>ヨウイ</t>
    </rPh>
    <rPh sb="11" eb="12">
      <t>ラク</t>
    </rPh>
    <rPh sb="16" eb="18">
      <t>セイサク</t>
    </rPh>
    <rPh sb="24" eb="25">
      <t>メシ</t>
    </rPh>
    <rPh sb="26" eb="27">
      <t>タ</t>
    </rPh>
    <rPh sb="40" eb="42">
      <t>ブタイ</t>
    </rPh>
    <rPh sb="42" eb="44">
      <t>レンチュウ</t>
    </rPh>
    <rPh sb="48" eb="50">
      <t>ムリ</t>
    </rPh>
    <rPh sb="53" eb="54">
      <t>タ</t>
    </rPh>
    <rPh sb="57" eb="58">
      <t>カラダ</t>
    </rPh>
    <rPh sb="59" eb="60">
      <t>コワ</t>
    </rPh>
    <phoneticPr fontId="3"/>
  </si>
  <si>
    <t>お弁当屋さんの名前・電話番号000-000-0000</t>
    <rPh sb="1" eb="4">
      <t>ベントウヤ</t>
    </rPh>
    <rPh sb="7" eb="9">
      <t>ナマエ</t>
    </rPh>
    <rPh sb="10" eb="12">
      <t>デンワ</t>
    </rPh>
    <rPh sb="12" eb="14">
      <t>バンゴウ</t>
    </rPh>
    <phoneticPr fontId="3"/>
  </si>
  <si>
    <t>メニュー表があると便利です。が、出来ればみんな一緒のものを食べてもらえると助かりますよね。</t>
    <rPh sb="4" eb="5">
      <t>ヒョウ</t>
    </rPh>
    <rPh sb="9" eb="11">
      <t>ベンリ</t>
    </rPh>
    <rPh sb="16" eb="18">
      <t>デキ</t>
    </rPh>
    <rPh sb="23" eb="25">
      <t>イッショ</t>
    </rPh>
    <rPh sb="29" eb="30">
      <t>タ</t>
    </rPh>
    <rPh sb="37" eb="38">
      <t>タス</t>
    </rPh>
    <phoneticPr fontId="3"/>
  </si>
  <si>
    <t>食事は大切ですが、不慣れな場所でなければ、各自がコンビニやスーパーに買いにいくのが一般的ですね。持参のお弁当もOKです。</t>
    <rPh sb="0" eb="2">
      <t>ショクジ</t>
    </rPh>
    <rPh sb="3" eb="5">
      <t>タイセツ</t>
    </rPh>
    <rPh sb="9" eb="11">
      <t>フナ</t>
    </rPh>
    <rPh sb="13" eb="15">
      <t>バショ</t>
    </rPh>
    <rPh sb="21" eb="23">
      <t>カクジ</t>
    </rPh>
    <rPh sb="34" eb="35">
      <t>カ</t>
    </rPh>
    <rPh sb="41" eb="44">
      <t>イッパンテキ</t>
    </rPh>
    <rPh sb="48" eb="50">
      <t>ジサン</t>
    </rPh>
    <rPh sb="52" eb="54">
      <t>ベントウ</t>
    </rPh>
    <phoneticPr fontId="3"/>
  </si>
  <si>
    <t>要はちゃんと食べてもらうこと！お手伝いさんにはおごること！</t>
    <rPh sb="0" eb="1">
      <t>ヨウ</t>
    </rPh>
    <rPh sb="6" eb="7">
      <t>タ</t>
    </rPh>
    <rPh sb="16" eb="18">
      <t>テツダ</t>
    </rPh>
    <phoneticPr fontId="3"/>
  </si>
  <si>
    <t>あくまで一例です。</t>
    <rPh sb="4" eb="6">
      <t>イチレイ</t>
    </rPh>
    <phoneticPr fontId="3"/>
  </si>
  <si>
    <t>アンケート（A4版）３００部</t>
    <rPh sb="8" eb="9">
      <t>バン</t>
    </rPh>
    <rPh sb="13" eb="14">
      <t>ブ</t>
    </rPh>
    <phoneticPr fontId="3"/>
  </si>
  <si>
    <t>「過去作品」ビデオ申込書３００部</t>
    <rPh sb="1" eb="3">
      <t>カコ</t>
    </rPh>
    <rPh sb="3" eb="5">
      <t>サクヒン</t>
    </rPh>
    <rPh sb="9" eb="12">
      <t>モウシコミショ</t>
    </rPh>
    <rPh sb="15" eb="16">
      <t>ブ</t>
    </rPh>
    <phoneticPr fontId="3"/>
  </si>
  <si>
    <t>受付用の名札用意</t>
    <rPh sb="0" eb="2">
      <t>ウケツケ</t>
    </rPh>
    <rPh sb="2" eb="3">
      <t>ヨウ</t>
    </rPh>
    <rPh sb="4" eb="6">
      <t>ナフダ</t>
    </rPh>
    <rPh sb="6" eb="8">
      <t>ヨウイ</t>
    </rPh>
    <phoneticPr fontId="3"/>
  </si>
  <si>
    <t>受付の机に貼る紙→</t>
    <rPh sb="0" eb="2">
      <t>ウケツケ</t>
    </rPh>
    <rPh sb="3" eb="4">
      <t>ツクエ</t>
    </rPh>
    <rPh sb="5" eb="6">
      <t>ハ</t>
    </rPh>
    <rPh sb="7" eb="8">
      <t>カミ</t>
    </rPh>
    <phoneticPr fontId="3"/>
  </si>
  <si>
    <t>・整理券用意</t>
    <rPh sb="1" eb="4">
      <t>セイリケン</t>
    </rPh>
    <rPh sb="4" eb="6">
      <t>ヨウイ</t>
    </rPh>
    <phoneticPr fontId="3"/>
  </si>
  <si>
    <t>・当日の受付人員スケジュール確認</t>
    <rPh sb="1" eb="3">
      <t>トウジツ</t>
    </rPh>
    <rPh sb="4" eb="6">
      <t>ウケツケ</t>
    </rPh>
    <rPh sb="6" eb="8">
      <t>ジンイン</t>
    </rPh>
    <rPh sb="14" eb="16">
      <t>カクニン</t>
    </rPh>
    <phoneticPr fontId="3"/>
  </si>
  <si>
    <t>お手伝いさんに打ち上げのお誘いをかける</t>
    <rPh sb="1" eb="3">
      <t>テツダ</t>
    </rPh>
    <rPh sb="7" eb="8">
      <t>ウ</t>
    </rPh>
    <rPh sb="9" eb="10">
      <t>ア</t>
    </rPh>
    <rPh sb="13" eb="14">
      <t>サソ</t>
    </rPh>
    <phoneticPr fontId="3"/>
  </si>
  <si>
    <t>・交通手段について（基本的に自己負担となる為、予め了承を得る）</t>
    <rPh sb="1" eb="3">
      <t>コウツウ</t>
    </rPh>
    <rPh sb="3" eb="5">
      <t>シュダン</t>
    </rPh>
    <rPh sb="10" eb="13">
      <t>キホンテキ</t>
    </rPh>
    <rPh sb="14" eb="16">
      <t>ジコ</t>
    </rPh>
    <rPh sb="16" eb="18">
      <t>フタン</t>
    </rPh>
    <rPh sb="21" eb="22">
      <t>タメ</t>
    </rPh>
    <rPh sb="23" eb="24">
      <t>アラカジ</t>
    </rPh>
    <rPh sb="25" eb="27">
      <t>リョウショウ</t>
    </rPh>
    <rPh sb="28" eb="29">
      <t>エ</t>
    </rPh>
    <phoneticPr fontId="3"/>
  </si>
  <si>
    <t>・仕込みスケジュール表の印刷配付</t>
    <rPh sb="1" eb="3">
      <t>シコ</t>
    </rPh>
    <rPh sb="10" eb="11">
      <t>ヒョウ</t>
    </rPh>
    <rPh sb="12" eb="14">
      <t>インサツ</t>
    </rPh>
    <rPh sb="14" eb="16">
      <t>ハイフ</t>
    </rPh>
    <phoneticPr fontId="3"/>
  </si>
  <si>
    <t>・印刷物一式</t>
    <rPh sb="1" eb="3">
      <t>インサツ</t>
    </rPh>
    <rPh sb="3" eb="4">
      <t>ブツ</t>
    </rPh>
    <rPh sb="4" eb="6">
      <t>イッシキ</t>
    </rPh>
    <phoneticPr fontId="3"/>
  </si>
  <si>
    <t>・ケータリング用具</t>
    <rPh sb="7" eb="9">
      <t>ヨウグ</t>
    </rPh>
    <phoneticPr fontId="3"/>
  </si>
  <si>
    <t>・文房具</t>
    <rPh sb="1" eb="4">
      <t>ブンボウグ</t>
    </rPh>
    <phoneticPr fontId="3"/>
  </si>
  <si>
    <t>・関係者電話番号一覧表</t>
    <rPh sb="1" eb="4">
      <t>カンケイシャ</t>
    </rPh>
    <rPh sb="4" eb="6">
      <t>デンワ</t>
    </rPh>
    <rPh sb="6" eb="8">
      <t>バンゴウ</t>
    </rPh>
    <rPh sb="8" eb="10">
      <t>イチラン</t>
    </rPh>
    <rPh sb="10" eb="11">
      <t>ヒョウ</t>
    </rPh>
    <phoneticPr fontId="3"/>
  </si>
  <si>
    <t>＊＊＊＊＊＊（￥２０００）　　本</t>
    <rPh sb="15" eb="16">
      <t>ホン</t>
    </rPh>
    <phoneticPr fontId="3"/>
  </si>
  <si>
    <t>＊＊＊＊＊＊（￥１５００）　　本</t>
    <rPh sb="15" eb="16">
      <t>ホン</t>
    </rPh>
    <phoneticPr fontId="3"/>
  </si>
  <si>
    <t>＊＊＊＊＊＊（￥２０００）　本</t>
    <rPh sb="14" eb="15">
      <t>ホン</t>
    </rPh>
    <phoneticPr fontId="3"/>
  </si>
  <si>
    <t>・受付会場設営</t>
    <rPh sb="1" eb="3">
      <t>ウケツケ</t>
    </rPh>
    <rPh sb="3" eb="5">
      <t>カイジョウ</t>
    </rPh>
    <rPh sb="5" eb="7">
      <t>セツエイ</t>
    </rPh>
    <phoneticPr fontId="3"/>
  </si>
  <si>
    <t>本番当日（１日目）にする事</t>
    <rPh sb="0" eb="2">
      <t>ホンバン</t>
    </rPh>
    <rPh sb="2" eb="4">
      <t>トウジツ</t>
    </rPh>
    <rPh sb="5" eb="8">
      <t>イチニチメ</t>
    </rPh>
    <rPh sb="12" eb="13">
      <t>コト</t>
    </rPh>
    <phoneticPr fontId="3"/>
  </si>
  <si>
    <t>大事なのはあわてないこと！舞台は修羅場です。ロビーホワイエは憩いの空間です。</t>
    <rPh sb="0" eb="2">
      <t>ダイジ</t>
    </rPh>
    <rPh sb="13" eb="15">
      <t>ブタイ</t>
    </rPh>
    <rPh sb="16" eb="18">
      <t>シュラ</t>
    </rPh>
    <rPh sb="18" eb="19">
      <t>バ</t>
    </rPh>
    <rPh sb="30" eb="31">
      <t>イコ</t>
    </rPh>
    <rPh sb="33" eb="35">
      <t>クウカン</t>
    </rPh>
    <phoneticPr fontId="3"/>
  </si>
  <si>
    <t>・一番に楽屋を開ける（鍵をもらいに行く）</t>
    <rPh sb="1" eb="3">
      <t>イチバン</t>
    </rPh>
    <rPh sb="4" eb="6">
      <t>ガクヤ</t>
    </rPh>
    <rPh sb="7" eb="8">
      <t>ア</t>
    </rPh>
    <rPh sb="11" eb="12">
      <t>カギ</t>
    </rPh>
    <rPh sb="17" eb="18">
      <t>イ</t>
    </rPh>
    <phoneticPr fontId="3"/>
  </si>
  <si>
    <t>動員数チェック  お金チェック</t>
  </si>
  <si>
    <t>動員数チェック  お金チェック</t>
    <rPh sb="0" eb="3">
      <t>ドウインスウ</t>
    </rPh>
    <rPh sb="10" eb="11">
      <t>カネ</t>
    </rPh>
    <phoneticPr fontId="3"/>
  </si>
  <si>
    <t>劇場での受けわたしが多いと思います。事前に何時に来てほしいかお答えしましょう。</t>
    <rPh sb="0" eb="2">
      <t>ゲキジョウ</t>
    </rPh>
    <rPh sb="4" eb="5">
      <t>ウ</t>
    </rPh>
    <rPh sb="10" eb="11">
      <t>オオ</t>
    </rPh>
    <rPh sb="13" eb="14">
      <t>オモ</t>
    </rPh>
    <rPh sb="18" eb="20">
      <t>ジゼン</t>
    </rPh>
    <rPh sb="21" eb="23">
      <t>ナンジ</t>
    </rPh>
    <rPh sb="24" eb="25">
      <t>キ</t>
    </rPh>
    <rPh sb="31" eb="32">
      <t>コタ</t>
    </rPh>
    <phoneticPr fontId="3"/>
  </si>
  <si>
    <t>「タイトル」パンフレットへの他劇団チラシ折込リスト</t>
    <rPh sb="14" eb="15">
      <t>タ</t>
    </rPh>
    <rPh sb="15" eb="17">
      <t>ゲキダン</t>
    </rPh>
    <rPh sb="20" eb="22">
      <t>オリコミ</t>
    </rPh>
    <phoneticPr fontId="3"/>
  </si>
  <si>
    <t>作成日22/4/7</t>
    <rPh sb="0" eb="3">
      <t>サクセイビ</t>
    </rPh>
    <phoneticPr fontId="3"/>
  </si>
  <si>
    <t>制作主任</t>
    <rPh sb="2" eb="4">
      <t>シュニン</t>
    </rPh>
    <phoneticPr fontId="3"/>
  </si>
  <si>
    <t>柏原ひとみ</t>
    <rPh sb="0" eb="2">
      <t>カシワバラ</t>
    </rPh>
    <phoneticPr fontId="3"/>
  </si>
  <si>
    <t>小野沢玲子</t>
    <rPh sb="0" eb="3">
      <t>オノザワ</t>
    </rPh>
    <rPh sb="3" eb="4">
      <t>レイ</t>
    </rPh>
    <rPh sb="4" eb="5">
      <t>コ</t>
    </rPh>
    <phoneticPr fontId="3"/>
  </si>
  <si>
    <t>Aさん</t>
    <phoneticPr fontId="3"/>
  </si>
  <si>
    <t>Bさん</t>
    <phoneticPr fontId="3"/>
  </si>
  <si>
    <t>Cさん</t>
    <phoneticPr fontId="3"/>
  </si>
  <si>
    <t>NG</t>
    <phoneticPr fontId="3"/>
  </si>
  <si>
    <t>NG</t>
    <phoneticPr fontId="3"/>
  </si>
  <si>
    <t>「タイトル」＠○○劇場/本番当日受付メンバー＆役割分担表</t>
    <rPh sb="9" eb="11">
      <t>ゲキジョウ</t>
    </rPh>
    <rPh sb="12" eb="14">
      <t>ホンバン</t>
    </rPh>
    <rPh sb="14" eb="16">
      <t>トウジツ</t>
    </rPh>
    <rPh sb="16" eb="18">
      <t>ウケツケ</t>
    </rPh>
    <rPh sb="23" eb="25">
      <t>ヤクワリ</t>
    </rPh>
    <rPh sb="25" eb="27">
      <t>ブンタン</t>
    </rPh>
    <rPh sb="27" eb="28">
      <t>ヒョウ</t>
    </rPh>
    <phoneticPr fontId="3"/>
  </si>
  <si>
    <t>柏原</t>
    <rPh sb="0" eb="2">
      <t>カシワバラ</t>
    </rPh>
    <phoneticPr fontId="3"/>
  </si>
  <si>
    <t>小野沢</t>
    <rPh sb="0" eb="3">
      <t>オノザワ</t>
    </rPh>
    <phoneticPr fontId="3"/>
  </si>
  <si>
    <t>1ステージ</t>
    <phoneticPr fontId="3"/>
  </si>
  <si>
    <t>Aさん</t>
    <phoneticPr fontId="3"/>
  </si>
  <si>
    <t>2ステージ</t>
    <phoneticPr fontId="3"/>
  </si>
  <si>
    <t>3ステージ</t>
    <phoneticPr fontId="3"/>
  </si>
  <si>
    <t>どこどこ公民館・どこぞの公民館・あそこのセンター・○○アトリエ</t>
    <rPh sb="4" eb="7">
      <t>コウミンカン</t>
    </rPh>
    <rPh sb="12" eb="15">
      <t>コウミンカン</t>
    </rPh>
    <phoneticPr fontId="3"/>
  </si>
  <si>
    <t>団員各位へ・・・「劇場への到着時間や撤退時間を書いて返信してください」</t>
    <rPh sb="0" eb="2">
      <t>ダンイン</t>
    </rPh>
    <rPh sb="2" eb="4">
      <t>カクイ</t>
    </rPh>
    <rPh sb="9" eb="11">
      <t>ゲキジョウ</t>
    </rPh>
    <rPh sb="13" eb="15">
      <t>トウチャク</t>
    </rPh>
    <rPh sb="15" eb="17">
      <t>ジカン</t>
    </rPh>
    <rPh sb="18" eb="20">
      <t>テッタイ</t>
    </rPh>
    <rPh sb="20" eb="22">
      <t>ジカン</t>
    </rPh>
    <rPh sb="23" eb="24">
      <t>カ</t>
    </rPh>
    <rPh sb="26" eb="28">
      <t>ヘンシン</t>
    </rPh>
    <phoneticPr fontId="3"/>
  </si>
  <si>
    <t>仕込みから本番にかけての出欠表です。お手伝いさんがいたら彼らの入り時間も確認します。</t>
    <rPh sb="0" eb="2">
      <t>シコ</t>
    </rPh>
    <rPh sb="5" eb="7">
      <t>ホンバン</t>
    </rPh>
    <rPh sb="12" eb="14">
      <t>シュッケツ</t>
    </rPh>
    <rPh sb="14" eb="15">
      <t>ヒョウ</t>
    </rPh>
    <rPh sb="19" eb="21">
      <t>テツダ</t>
    </rPh>
    <rPh sb="28" eb="29">
      <t>カレ</t>
    </rPh>
    <rPh sb="31" eb="32">
      <t>イ</t>
    </rPh>
    <rPh sb="33" eb="35">
      <t>ジカン</t>
    </rPh>
    <rPh sb="36" eb="38">
      <t>カクニン</t>
    </rPh>
    <phoneticPr fontId="3"/>
  </si>
  <si>
    <t>全部埋まればOKです。埋め終わったら舞台監督等にも渡しましょう。</t>
    <rPh sb="0" eb="2">
      <t>ゼンブ</t>
    </rPh>
    <rPh sb="2" eb="3">
      <t>ウ</t>
    </rPh>
    <rPh sb="11" eb="12">
      <t>ウ</t>
    </rPh>
    <rPh sb="13" eb="14">
      <t>オ</t>
    </rPh>
    <rPh sb="18" eb="20">
      <t>ブタイ</t>
    </rPh>
    <rPh sb="20" eb="22">
      <t>カントク</t>
    </rPh>
    <rPh sb="22" eb="23">
      <t>トウ</t>
    </rPh>
    <rPh sb="25" eb="26">
      <t>ワタ</t>
    </rPh>
    <phoneticPr fontId="3"/>
  </si>
  <si>
    <t>舞台監督とも連絡を取って、食事の時間は厳守させましょう。「お弁当きたよ～」といえば食わざるを得ません。劇場に入ったら食事も第一です。</t>
    <rPh sb="0" eb="2">
      <t>ブタイ</t>
    </rPh>
    <rPh sb="2" eb="4">
      <t>カントク</t>
    </rPh>
    <rPh sb="6" eb="8">
      <t>レンラク</t>
    </rPh>
    <rPh sb="9" eb="10">
      <t>ト</t>
    </rPh>
    <rPh sb="13" eb="15">
      <t>ショクジ</t>
    </rPh>
    <rPh sb="16" eb="18">
      <t>ジカン</t>
    </rPh>
    <rPh sb="19" eb="21">
      <t>ゲンシュ</t>
    </rPh>
    <rPh sb="30" eb="32">
      <t>ベントウ</t>
    </rPh>
    <rPh sb="41" eb="42">
      <t>ク</t>
    </rPh>
    <rPh sb="46" eb="47">
      <t>エ</t>
    </rPh>
    <rPh sb="51" eb="53">
      <t>ゲキジョウ</t>
    </rPh>
    <rPh sb="54" eb="55">
      <t>ハイ</t>
    </rPh>
    <rPh sb="58" eb="60">
      <t>ショクジ</t>
    </rPh>
    <rPh sb="61" eb="63">
      <t>ダイイチ</t>
    </rPh>
    <phoneticPr fontId="3"/>
  </si>
  <si>
    <t>仕込みからのケータリングは大切です。休憩中にちゃんと休める環境を整えることは制作の義務です。</t>
    <rPh sb="0" eb="2">
      <t>シコ</t>
    </rPh>
    <rPh sb="13" eb="15">
      <t>タイセツ</t>
    </rPh>
    <rPh sb="18" eb="21">
      <t>キュウケイチュウ</t>
    </rPh>
    <rPh sb="26" eb="27">
      <t>ヤス</t>
    </rPh>
    <rPh sb="29" eb="31">
      <t>カンキョウ</t>
    </rPh>
    <rPh sb="32" eb="33">
      <t>トトノ</t>
    </rPh>
    <rPh sb="38" eb="40">
      <t>セイサク</t>
    </rPh>
    <rPh sb="41" eb="43">
      <t>ギム</t>
    </rPh>
    <phoneticPr fontId="3"/>
  </si>
  <si>
    <t>お弁当注文は劇場近くまで配達してくれるお弁当屋さんがベスト。探しましょう。無理なら予約をしておいて直接とりに行きましょう。</t>
    <rPh sb="1" eb="3">
      <t>ベントウ</t>
    </rPh>
    <rPh sb="3" eb="5">
      <t>チュウモン</t>
    </rPh>
    <rPh sb="6" eb="8">
      <t>ゲキジョウ</t>
    </rPh>
    <rPh sb="8" eb="9">
      <t>チカ</t>
    </rPh>
    <rPh sb="12" eb="14">
      <t>ハイタツ</t>
    </rPh>
    <rPh sb="20" eb="23">
      <t>ベントウヤ</t>
    </rPh>
    <rPh sb="30" eb="31">
      <t>サガ</t>
    </rPh>
    <rPh sb="37" eb="39">
      <t>ムリ</t>
    </rPh>
    <rPh sb="41" eb="43">
      <t>ヨヤク</t>
    </rPh>
    <rPh sb="49" eb="51">
      <t>チョクセツ</t>
    </rPh>
    <rPh sb="54" eb="55">
      <t>イ</t>
    </rPh>
    <phoneticPr fontId="3"/>
  </si>
  <si>
    <t>・パンフレット折り（　　月　　日の作業）</t>
    <rPh sb="7" eb="8">
      <t>オ</t>
    </rPh>
    <rPh sb="12" eb="13">
      <t>ガツ</t>
    </rPh>
    <rPh sb="15" eb="16">
      <t>ニチ</t>
    </rPh>
    <rPh sb="17" eb="19">
      <t>サギョウ</t>
    </rPh>
    <phoneticPr fontId="3"/>
  </si>
  <si>
    <t>・アンケート組み（　　月　　日の作業）</t>
    <rPh sb="6" eb="7">
      <t>グ</t>
    </rPh>
    <rPh sb="11" eb="12">
      <t>ガツ</t>
    </rPh>
    <rPh sb="14" eb="15">
      <t>ニチ</t>
    </rPh>
    <rPh sb="16" eb="18">
      <t>サギョウ</t>
    </rPh>
    <phoneticPr fontId="3"/>
  </si>
  <si>
    <t>＊劇場入りしてからでも構いません</t>
    <rPh sb="1" eb="3">
      <t>ゲキジョウ</t>
    </rPh>
    <rPh sb="3" eb="4">
      <t>イ</t>
    </rPh>
    <rPh sb="11" eb="12">
      <t>カマ</t>
    </rPh>
    <phoneticPr fontId="3"/>
  </si>
  <si>
    <t>・立て看板のサイズ確認こと</t>
    <rPh sb="1" eb="2">
      <t>タ</t>
    </rPh>
    <rPh sb="3" eb="5">
      <t>カンバン</t>
    </rPh>
    <rPh sb="9" eb="11">
      <t>カクニン</t>
    </rPh>
    <phoneticPr fontId="3"/>
  </si>
  <si>
    <t>・ＰＧ売上枚数の確認＆〆きりお願い、
清算方法と手数料の確認（本番前日でも可）</t>
    <rPh sb="3" eb="5">
      <t>ウリアゲ</t>
    </rPh>
    <rPh sb="5" eb="7">
      <t>マイスウ</t>
    </rPh>
    <rPh sb="8" eb="10">
      <t>カクニン</t>
    </rPh>
    <rPh sb="15" eb="16">
      <t>ネガ</t>
    </rPh>
    <rPh sb="19" eb="21">
      <t>セイサン</t>
    </rPh>
    <rPh sb="21" eb="23">
      <t>ホウホウ</t>
    </rPh>
    <rPh sb="24" eb="27">
      <t>テスウリョウ</t>
    </rPh>
    <rPh sb="28" eb="30">
      <t>カクニン</t>
    </rPh>
    <rPh sb="31" eb="33">
      <t>ホンバン</t>
    </rPh>
    <rPh sb="33" eb="35">
      <t>ゼンジツ</t>
    </rPh>
    <rPh sb="37" eb="38">
      <t>カ</t>
    </rPh>
    <phoneticPr fontId="3"/>
  </si>
  <si>
    <t>・多数の鉛筆（アンケート用）</t>
    <rPh sb="1" eb="3">
      <t>タスウ</t>
    </rPh>
    <rPh sb="4" eb="6">
      <t>エンピツ</t>
    </rPh>
    <rPh sb="12" eb="13">
      <t>ヨウ</t>
    </rPh>
    <phoneticPr fontId="3"/>
  </si>
  <si>
    <t>･アンケートボード（１スージ分の枚数を百均で）</t>
    <rPh sb="14" eb="15">
      <t>ブン</t>
    </rPh>
    <rPh sb="16" eb="18">
      <t>マイスウ</t>
    </rPh>
    <rPh sb="19" eb="20">
      <t>ヒャク</t>
    </rPh>
    <rPh sb="20" eb="21">
      <t>タモツ</t>
    </rPh>
    <phoneticPr fontId="3"/>
  </si>
  <si>
    <t>下記チャートは某ホールで金曜朝から日曜夜にかけて劇場を使用することを想定しています。</t>
    <rPh sb="0" eb="2">
      <t>カキ</t>
    </rPh>
    <rPh sb="7" eb="8">
      <t>ボウ</t>
    </rPh>
    <rPh sb="12" eb="14">
      <t>キンヨウ</t>
    </rPh>
    <rPh sb="14" eb="15">
      <t>アサ</t>
    </rPh>
    <rPh sb="17" eb="19">
      <t>ニチヨウ</t>
    </rPh>
    <rPh sb="19" eb="20">
      <t>ヨル</t>
    </rPh>
    <rPh sb="24" eb="26">
      <t>ゲキジョウ</t>
    </rPh>
    <rPh sb="27" eb="29">
      <t>シヨウ</t>
    </rPh>
    <rPh sb="34" eb="36">
      <t>ソウテイ</t>
    </rPh>
    <phoneticPr fontId="3"/>
  </si>
  <si>
    <t>＊一式をコンテナに入れておくと便利</t>
    <rPh sb="1" eb="3">
      <t>イッシキ</t>
    </rPh>
    <rPh sb="9" eb="10">
      <t>イ</t>
    </rPh>
    <rPh sb="15" eb="17">
      <t>ベンリ</t>
    </rPh>
    <phoneticPr fontId="3"/>
  </si>
  <si>
    <t>・仕込み出欠表の完成</t>
    <rPh sb="1" eb="3">
      <t>シコ</t>
    </rPh>
    <rPh sb="4" eb="6">
      <t>シュッケツ</t>
    </rPh>
    <rPh sb="6" eb="7">
      <t>ヒョウ</t>
    </rPh>
    <rPh sb="8" eb="10">
      <t>カンセイ</t>
    </rPh>
    <phoneticPr fontId="3"/>
  </si>
  <si>
    <t>・当日の劇場への入り・出の時間確認</t>
    <rPh sb="1" eb="3">
      <t>トウジツ</t>
    </rPh>
    <rPh sb="4" eb="6">
      <t>ゲキジョウ</t>
    </rPh>
    <rPh sb="8" eb="9">
      <t>イ</t>
    </rPh>
    <rPh sb="11" eb="12">
      <t>デ</t>
    </rPh>
    <rPh sb="13" eb="15">
      <t>ジカン</t>
    </rPh>
    <rPh sb="15" eb="17">
      <t>カクニン</t>
    </rPh>
    <phoneticPr fontId="3"/>
  </si>
  <si>
    <t>・当日券（５０枚あれば十分）</t>
    <rPh sb="1" eb="4">
      <t>トウジツケン</t>
    </rPh>
    <rPh sb="7" eb="8">
      <t>マイ</t>
    </rPh>
    <rPh sb="11" eb="13">
      <t>ジュウブン</t>
    </rPh>
    <phoneticPr fontId="3"/>
  </si>
  <si>
    <t>＊ケータリングの用意です。</t>
    <rPh sb="8" eb="10">
      <t>ヨウイ</t>
    </rPh>
    <phoneticPr fontId="3"/>
  </si>
  <si>
    <t>・他劇団チラシ折りこみ依頼リスト</t>
    <rPh sb="1" eb="2">
      <t>タ</t>
    </rPh>
    <rPh sb="2" eb="4">
      <t>ゲキダン</t>
    </rPh>
    <rPh sb="7" eb="8">
      <t>オ</t>
    </rPh>
    <rPh sb="11" eb="13">
      <t>イライ</t>
    </rPh>
    <phoneticPr fontId="3"/>
  </si>
  <si>
    <t>・舞台仕込みスケジュール表</t>
    <rPh sb="1" eb="3">
      <t>ブタイ</t>
    </rPh>
    <rPh sb="3" eb="5">
      <t>シコ</t>
    </rPh>
    <rPh sb="12" eb="13">
      <t>ヒョウ</t>
    </rPh>
    <phoneticPr fontId="3"/>
  </si>
  <si>
    <t>＊舞台監督が作成します。仕込みからリハ・本番までのタイムテーブルのことです。</t>
    <rPh sb="1" eb="3">
      <t>ブタイ</t>
    </rPh>
    <rPh sb="3" eb="5">
      <t>カントク</t>
    </rPh>
    <rPh sb="6" eb="8">
      <t>サクセイ</t>
    </rPh>
    <rPh sb="12" eb="14">
      <t>シコ</t>
    </rPh>
    <rPh sb="20" eb="22">
      <t>ホンバン</t>
    </rPh>
    <phoneticPr fontId="3"/>
  </si>
  <si>
    <t>名前</t>
    <rPh sb="0" eb="2">
      <t>ナマエ</t>
    </rPh>
    <phoneticPr fontId="3"/>
  </si>
  <si>
    <t>一般（枚）</t>
    <rPh sb="0" eb="2">
      <t>イッパン</t>
    </rPh>
    <rPh sb="3" eb="4">
      <t>マイ</t>
    </rPh>
    <phoneticPr fontId="3"/>
  </si>
  <si>
    <t>高校生（枚）</t>
    <rPh sb="0" eb="3">
      <t>コウコウセイ</t>
    </rPh>
    <rPh sb="4" eb="5">
      <t>マイ</t>
    </rPh>
    <phoneticPr fontId="3"/>
  </si>
  <si>
    <t>メンバーＡ</t>
    <phoneticPr fontId="3"/>
  </si>
  <si>
    <t>メンバーＢ</t>
    <phoneticPr fontId="3"/>
  </si>
  <si>
    <t>来場予定日</t>
    <rPh sb="0" eb="2">
      <t>ライジョウ</t>
    </rPh>
    <rPh sb="2" eb="4">
      <t>ヨテイビ</t>
    </rPh>
    <rPh sb="4" eb="5">
      <t>ニチ</t>
    </rPh>
    <phoneticPr fontId="3"/>
  </si>
  <si>
    <t>時間</t>
    <rPh sb="0" eb="2">
      <t>ジカン</t>
    </rPh>
    <phoneticPr fontId="3"/>
  </si>
  <si>
    <t>・受付割り当て表</t>
    <rPh sb="1" eb="3">
      <t>ウケツケ</t>
    </rPh>
    <rPh sb="3" eb="4">
      <t>ワ</t>
    </rPh>
    <rPh sb="5" eb="6">
      <t>ア</t>
    </rPh>
    <rPh sb="7" eb="8">
      <t>ヒョウ</t>
    </rPh>
    <phoneticPr fontId="3"/>
  </si>
  <si>
    <t>・受付業務割り当て表</t>
    <rPh sb="1" eb="2">
      <t>ウ</t>
    </rPh>
    <rPh sb="2" eb="3">
      <t>ツ</t>
    </rPh>
    <rPh sb="3" eb="5">
      <t>ギョウム</t>
    </rPh>
    <rPh sb="5" eb="6">
      <t>ワ</t>
    </rPh>
    <rPh sb="7" eb="8">
      <t>ア</t>
    </rPh>
    <rPh sb="9" eb="10">
      <t>ヒョウ</t>
    </rPh>
    <phoneticPr fontId="3"/>
  </si>
  <si>
    <t>○月○日00：00開演</t>
    <rPh sb="1" eb="2">
      <t>ガツ</t>
    </rPh>
    <rPh sb="3" eb="4">
      <t>ニチ</t>
    </rPh>
    <rPh sb="9" eb="11">
      <t>カイエン</t>
    </rPh>
    <phoneticPr fontId="3"/>
  </si>
  <si>
    <t>前売</t>
    <rPh sb="0" eb="2">
      <t>マエウ</t>
    </rPh>
    <phoneticPr fontId="3"/>
  </si>
  <si>
    <t>備考</t>
    <rPh sb="0" eb="2">
      <t>ビコウ</t>
    </rPh>
    <phoneticPr fontId="3"/>
  </si>
  <si>
    <t>○○名</t>
    <rPh sb="2" eb="3">
      <t>メイ</t>
    </rPh>
    <phoneticPr fontId="3"/>
  </si>
  <si>
    <t>キャパシティ</t>
    <phoneticPr fontId="3"/>
  </si>
  <si>
    <t>・しこみ出欠表</t>
    <rPh sb="4" eb="6">
      <t>シュッケツ</t>
    </rPh>
    <rPh sb="6" eb="7">
      <t>ヒョウ</t>
    </rPh>
    <phoneticPr fontId="3"/>
  </si>
  <si>
    <t>以下入金用封筒</t>
    <rPh sb="0" eb="2">
      <t>イカ</t>
    </rPh>
    <rPh sb="2" eb="5">
      <t>ニュウキンヨウ</t>
    </rPh>
    <rPh sb="5" eb="7">
      <t>フウトウ</t>
    </rPh>
    <phoneticPr fontId="3"/>
  </si>
  <si>
    <t>予約チケットの日時ごとの振り分け（随時）</t>
    <rPh sb="0" eb="2">
      <t>ヨヤク</t>
    </rPh>
    <rPh sb="7" eb="9">
      <t>ニチジ</t>
    </rPh>
    <rPh sb="12" eb="13">
      <t>フ</t>
    </rPh>
    <rPh sb="14" eb="15">
      <t>ワ</t>
    </rPh>
    <rPh sb="17" eb="19">
      <t>ズイジ</t>
    </rPh>
    <phoneticPr fontId="3"/>
  </si>
  <si>
    <t>新潟姫子</t>
    <rPh sb="0" eb="2">
      <t>ニイガタ</t>
    </rPh>
    <rPh sb="2" eb="3">
      <t>ヒメ</t>
    </rPh>
    <rPh sb="3" eb="4">
      <t>コ</t>
    </rPh>
    <phoneticPr fontId="3"/>
  </si>
  <si>
    <t>090-0000-0000</t>
    <phoneticPr fontId="3"/>
  </si>
  <si>
    <t>090-0000-0000　（タナカ）</t>
    <phoneticPr fontId="3"/>
  </si>
  <si>
    <t>劇団HP</t>
    <rPh sb="0" eb="2">
      <t>ゲキダン</t>
    </rPh>
    <phoneticPr fontId="3"/>
  </si>
  <si>
    <r>
      <t>h</t>
    </r>
    <r>
      <rPr>
        <sz val="11"/>
        <rFont val="ＭＳ Ｐゴシック"/>
        <family val="3"/>
        <charset val="128"/>
      </rPr>
      <t>ttp://ak.to/geki</t>
    </r>
    <phoneticPr fontId="3"/>
  </si>
  <si>
    <t>あおり文句：</t>
    <rPh sb="3" eb="5">
      <t>モンク</t>
    </rPh>
    <phoneticPr fontId="3"/>
  </si>
  <si>
    <t>ＣＡＳＴ一覧：新潟太郎・新潟花子・黒崎ノリコ・赤塚ユウスケ</t>
    <rPh sb="4" eb="5">
      <t>イチ</t>
    </rPh>
    <rPh sb="5" eb="6">
      <t>ラン</t>
    </rPh>
    <rPh sb="7" eb="9">
      <t>ニイガタ</t>
    </rPh>
    <rPh sb="9" eb="11">
      <t>タロウ</t>
    </rPh>
    <rPh sb="12" eb="14">
      <t>ニイガタ</t>
    </rPh>
    <rPh sb="14" eb="16">
      <t>ハナコ</t>
    </rPh>
    <rPh sb="17" eb="19">
      <t>クロサキ</t>
    </rPh>
    <rPh sb="23" eb="25">
      <t>アカツカ</t>
    </rPh>
    <phoneticPr fontId="3"/>
  </si>
  <si>
    <t>特記事項：リピーターのお客様は５００円で入場可能　です。</t>
    <rPh sb="0" eb="2">
      <t>トッキ</t>
    </rPh>
    <rPh sb="2" eb="4">
      <t>ジコウ</t>
    </rPh>
    <rPh sb="12" eb="14">
      <t>キャクサマ</t>
    </rPh>
    <rPh sb="18" eb="19">
      <t>エン</t>
    </rPh>
    <rPh sb="20" eb="22">
      <t>ニュウジョウ</t>
    </rPh>
    <rPh sb="22" eb="24">
      <t>カノウ</t>
    </rPh>
    <phoneticPr fontId="3"/>
  </si>
  <si>
    <t>作成日2010.6.3</t>
    <rPh sb="0" eb="3">
      <t>サクセイビ</t>
    </rPh>
    <phoneticPr fontId="3"/>
  </si>
  <si>
    <t>作成日2010/6/20</t>
    <rPh sb="0" eb="3">
      <t>サクセイビ</t>
    </rPh>
    <phoneticPr fontId="3"/>
  </si>
  <si>
    <t>作成日2010/8/9</t>
    <rPh sb="0" eb="3">
      <t>サクセイビ</t>
    </rPh>
    <phoneticPr fontId="3"/>
  </si>
  <si>
    <t>チラシに掲載する情報を確定させる</t>
    <rPh sb="4" eb="6">
      <t>ケイサイ</t>
    </rPh>
    <rPh sb="8" eb="10">
      <t>ジョウホウ</t>
    </rPh>
    <rPh sb="11" eb="13">
      <t>カクテイ</t>
    </rPh>
    <phoneticPr fontId="3"/>
  </si>
  <si>
    <t>舞台製作スケジュールの確認</t>
    <rPh sb="0" eb="2">
      <t>ブタイ</t>
    </rPh>
    <rPh sb="2" eb="4">
      <t>セイサク</t>
    </rPh>
    <rPh sb="11" eb="13">
      <t>カクニン</t>
    </rPh>
    <phoneticPr fontId="3"/>
  </si>
  <si>
    <t>チラシの作成（デザイナーがいれば打ち合わせ）</t>
    <rPh sb="4" eb="6">
      <t>サクセイ</t>
    </rPh>
    <rPh sb="16" eb="17">
      <t>ウ</t>
    </rPh>
    <rPh sb="18" eb="19">
      <t>ア</t>
    </rPh>
    <phoneticPr fontId="3"/>
  </si>
  <si>
    <t>チケットの予約を承り始める</t>
    <rPh sb="5" eb="7">
      <t>ヨヤク</t>
    </rPh>
    <rPh sb="8" eb="9">
      <t>ウケタマワ</t>
    </rPh>
    <rPh sb="10" eb="11">
      <t>ハジ</t>
    </rPh>
    <phoneticPr fontId="3"/>
  </si>
  <si>
    <t>打ち上げ</t>
    <rPh sb="0" eb="1">
      <t>ウ</t>
    </rPh>
    <rPh sb="2" eb="3">
      <t>ア</t>
    </rPh>
    <phoneticPr fontId="3"/>
  </si>
  <si>
    <t>収支報告書の作成</t>
    <rPh sb="0" eb="2">
      <t>シュウシ</t>
    </rPh>
    <rPh sb="2" eb="5">
      <t>ホウコクショ</t>
    </rPh>
    <rPh sb="6" eb="8">
      <t>サクセイ</t>
    </rPh>
    <phoneticPr fontId="3"/>
  </si>
  <si>
    <t>参考資料</t>
    <rPh sb="0" eb="2">
      <t>サンコウ</t>
    </rPh>
    <rPh sb="2" eb="4">
      <t>シリョウ</t>
    </rPh>
    <phoneticPr fontId="3"/>
  </si>
  <si>
    <t>○</t>
    <phoneticPr fontId="3"/>
  </si>
  <si>
    <t>チケットの作成</t>
    <rPh sb="5" eb="7">
      <t>サクセイ</t>
    </rPh>
    <phoneticPr fontId="3"/>
  </si>
  <si>
    <t>印刷物等の完成</t>
    <rPh sb="0" eb="4">
      <t>インサツブツトウ</t>
    </rPh>
    <rPh sb="5" eb="7">
      <t>カンセイ</t>
    </rPh>
    <phoneticPr fontId="3"/>
  </si>
  <si>
    <t>このファイルには以下の制作チャートのための資料が入っています。</t>
    <rPh sb="8" eb="10">
      <t>イカ</t>
    </rPh>
    <rPh sb="11" eb="13">
      <t>セイサク</t>
    </rPh>
    <rPh sb="21" eb="23">
      <t>シリョウ</t>
    </rPh>
    <rPh sb="24" eb="25">
      <t>ハイ</t>
    </rPh>
    <phoneticPr fontId="3"/>
  </si>
  <si>
    <t>チケット発売日</t>
    <rPh sb="4" eb="7">
      <t>ハツバイビ</t>
    </rPh>
    <phoneticPr fontId="3"/>
  </si>
  <si>
    <t>＊公演情報のすべてです。コレを確定させることがまず大仕事です。</t>
    <rPh sb="1" eb="3">
      <t>コウエン</t>
    </rPh>
    <rPh sb="3" eb="5">
      <t>ジョウホウ</t>
    </rPh>
    <rPh sb="15" eb="17">
      <t>カクテイ</t>
    </rPh>
    <rPh sb="25" eb="28">
      <t>オオシゴト</t>
    </rPh>
    <phoneticPr fontId="3"/>
  </si>
  <si>
    <t>広報誌への掲載依頼・マスコミにリーク</t>
    <rPh sb="0" eb="3">
      <t>コウホウシ</t>
    </rPh>
    <rPh sb="5" eb="7">
      <t>ケイサイ</t>
    </rPh>
    <rPh sb="7" eb="9">
      <t>イライ</t>
    </rPh>
    <phoneticPr fontId="3"/>
  </si>
  <si>
    <t>制作ﾁｬｰﾄイントロダクション</t>
    <rPh sb="0" eb="2">
      <t>セイサク</t>
    </rPh>
    <phoneticPr fontId="3"/>
  </si>
  <si>
    <t>物販物の作成</t>
    <rPh sb="0" eb="2">
      <t>ブッパン</t>
    </rPh>
    <rPh sb="2" eb="3">
      <t>ブツ</t>
    </rPh>
    <rPh sb="4" eb="6">
      <t>サクセイ</t>
    </rPh>
    <phoneticPr fontId="3"/>
  </si>
  <si>
    <t>支出の管理・チケット売り上げの管理</t>
    <rPh sb="0" eb="2">
      <t>シシュツ</t>
    </rPh>
    <rPh sb="3" eb="5">
      <t>カンリ</t>
    </rPh>
    <rPh sb="10" eb="11">
      <t>ウ</t>
    </rPh>
    <rPh sb="12" eb="13">
      <t>ア</t>
    </rPh>
    <rPh sb="15" eb="17">
      <t>カンリ</t>
    </rPh>
    <phoneticPr fontId="3"/>
  </si>
  <si>
    <t>各種助成金申請</t>
    <rPh sb="0" eb="2">
      <t>カクシュ</t>
    </rPh>
    <rPh sb="2" eb="5">
      <t>ジョセイキン</t>
    </rPh>
    <rPh sb="5" eb="7">
      <t>シンセイ</t>
    </rPh>
    <phoneticPr fontId="3"/>
  </si>
  <si>
    <t>No.</t>
    <phoneticPr fontId="3"/>
  </si>
  <si>
    <t>○○商店</t>
    <rPh sb="2" eb="4">
      <t>ショウテン</t>
    </rPh>
    <phoneticPr fontId="3"/>
  </si>
  <si>
    <t>劇団○○</t>
    <rPh sb="0" eb="2">
      <t>ゲキダン</t>
    </rPh>
    <phoneticPr fontId="3"/>
  </si>
  <si>
    <t>物販物があった場合の売り上げ管理表の一例です。</t>
    <rPh sb="0" eb="2">
      <t>ブッパン</t>
    </rPh>
    <rPh sb="2" eb="3">
      <t>ブツ</t>
    </rPh>
    <rPh sb="7" eb="9">
      <t>バアイ</t>
    </rPh>
    <rPh sb="10" eb="11">
      <t>ウ</t>
    </rPh>
    <rPh sb="12" eb="13">
      <t>ア</t>
    </rPh>
    <rPh sb="14" eb="16">
      <t>カンリ</t>
    </rPh>
    <rPh sb="16" eb="17">
      <t>ヒョウ</t>
    </rPh>
    <rPh sb="18" eb="20">
      <t>イチレイ</t>
    </rPh>
    <phoneticPr fontId="3"/>
  </si>
  <si>
    <t xml:space="preserve">「タイトル」＠劇場名/物販売上管理表 </t>
    <rPh sb="7" eb="9">
      <t>ゲキジョウ</t>
    </rPh>
    <rPh sb="9" eb="10">
      <t>メイ</t>
    </rPh>
    <rPh sb="11" eb="13">
      <t>ブッパン</t>
    </rPh>
    <rPh sb="13" eb="15">
      <t>ウリアゲヒョウ</t>
    </rPh>
    <rPh sb="15" eb="17">
      <t>カンリ</t>
    </rPh>
    <rPh sb="17" eb="18">
      <t>ヒョウ</t>
    </rPh>
    <phoneticPr fontId="3"/>
  </si>
  <si>
    <t>劇団員にチケットの配付</t>
    <rPh sb="0" eb="3">
      <t>ゲキダンイン</t>
    </rPh>
    <rPh sb="9" eb="11">
      <t>ハイフ</t>
    </rPh>
    <phoneticPr fontId="3"/>
  </si>
  <si>
    <t>プレイガイドに配券</t>
    <rPh sb="7" eb="8">
      <t>クバ</t>
    </rPh>
    <rPh sb="8" eb="9">
      <t>ケン</t>
    </rPh>
    <phoneticPr fontId="3"/>
  </si>
  <si>
    <t>パンフレット作成（デザイナーがいれば打ち合わせ）</t>
    <rPh sb="6" eb="8">
      <t>サクセイ</t>
    </rPh>
    <rPh sb="18" eb="19">
      <t>ウ</t>
    </rPh>
    <rPh sb="20" eb="21">
      <t>ア</t>
    </rPh>
    <phoneticPr fontId="3"/>
  </si>
  <si>
    <t>他劇団の公演チラシ折込依頼を受ける</t>
    <rPh sb="0" eb="1">
      <t>タ</t>
    </rPh>
    <rPh sb="1" eb="3">
      <t>ゲキダン</t>
    </rPh>
    <rPh sb="4" eb="6">
      <t>コウエン</t>
    </rPh>
    <rPh sb="9" eb="11">
      <t>オリコミ</t>
    </rPh>
    <rPh sb="11" eb="13">
      <t>イライ</t>
    </rPh>
    <rPh sb="14" eb="15">
      <t>ウ</t>
    </rPh>
    <phoneticPr fontId="3"/>
  </si>
  <si>
    <t>打ち上げ会場の確保・参加人数調査</t>
    <rPh sb="0" eb="1">
      <t>ウ</t>
    </rPh>
    <rPh sb="2" eb="3">
      <t>ア</t>
    </rPh>
    <rPh sb="4" eb="6">
      <t>カイジョウ</t>
    </rPh>
    <rPh sb="7" eb="9">
      <t>カクホ</t>
    </rPh>
    <rPh sb="10" eb="12">
      <t>サンカ</t>
    </rPh>
    <rPh sb="12" eb="14">
      <t>ニンズウ</t>
    </rPh>
    <rPh sb="14" eb="16">
      <t>チョウサ</t>
    </rPh>
    <phoneticPr fontId="3"/>
  </si>
  <si>
    <t>プレイガイド清算</t>
    <rPh sb="6" eb="8">
      <t>セイサン</t>
    </rPh>
    <phoneticPr fontId="3"/>
  </si>
  <si>
    <t>収支報告</t>
    <rPh sb="0" eb="2">
      <t>シュウシ</t>
    </rPh>
    <rPh sb="2" eb="4">
      <t>ホウコク</t>
    </rPh>
    <phoneticPr fontId="3"/>
  </si>
  <si>
    <t>内部向けの企画書一例です。プロデューサー役の方は誰に何の役割をしてもらうのか確認します。</t>
    <rPh sb="0" eb="2">
      <t>ナイブ</t>
    </rPh>
    <rPh sb="2" eb="3">
      <t>ム</t>
    </rPh>
    <rPh sb="5" eb="8">
      <t>キカクショ</t>
    </rPh>
    <rPh sb="8" eb="10">
      <t>イチレイ</t>
    </rPh>
    <rPh sb="20" eb="21">
      <t>ヤク</t>
    </rPh>
    <rPh sb="22" eb="23">
      <t>カタ</t>
    </rPh>
    <rPh sb="24" eb="25">
      <t>ダレ</t>
    </rPh>
    <rPh sb="26" eb="27">
      <t>ナン</t>
    </rPh>
    <rPh sb="28" eb="30">
      <t>ヤクワリ</t>
    </rPh>
    <rPh sb="38" eb="40">
      <t>カクニン</t>
    </rPh>
    <phoneticPr fontId="3"/>
  </si>
  <si>
    <t>ダイレクトメールの郵送</t>
    <rPh sb="9" eb="11">
      <t>ユウソウ</t>
    </rPh>
    <phoneticPr fontId="3"/>
  </si>
  <si>
    <t>ダイレクトメールの作成（デザイナーがいれば打ち合わせ）</t>
    <rPh sb="9" eb="11">
      <t>サクセイ</t>
    </rPh>
    <rPh sb="21" eb="22">
      <t>ウ</t>
    </rPh>
    <rPh sb="23" eb="24">
      <t>ア</t>
    </rPh>
    <phoneticPr fontId="3"/>
  </si>
  <si>
    <t>①公演企画段階</t>
    <rPh sb="1" eb="3">
      <t>コウエン</t>
    </rPh>
    <rPh sb="3" eb="5">
      <t>キカク</t>
    </rPh>
    <rPh sb="5" eb="7">
      <t>ダンカイ</t>
    </rPh>
    <phoneticPr fontId="3"/>
  </si>
  <si>
    <t>②公演準備期間</t>
    <rPh sb="1" eb="3">
      <t>コウエン</t>
    </rPh>
    <rPh sb="3" eb="5">
      <t>ジュンビ</t>
    </rPh>
    <rPh sb="5" eb="7">
      <t>キカン</t>
    </rPh>
    <phoneticPr fontId="3"/>
  </si>
  <si>
    <t>③劇場入り直前</t>
    <rPh sb="1" eb="3">
      <t>ゲキジョウ</t>
    </rPh>
    <rPh sb="3" eb="4">
      <t>イ</t>
    </rPh>
    <rPh sb="5" eb="7">
      <t>チョクゼン</t>
    </rPh>
    <phoneticPr fontId="3"/>
  </si>
  <si>
    <t>④劇場入りしてから</t>
    <rPh sb="1" eb="3">
      <t>ゲキジョウ</t>
    </rPh>
    <rPh sb="3" eb="4">
      <t>イ</t>
    </rPh>
    <phoneticPr fontId="3"/>
  </si>
  <si>
    <t>⑤公演後</t>
    <rPh sb="1" eb="3">
      <t>コウエン</t>
    </rPh>
    <rPh sb="3" eb="4">
      <t>ゴ</t>
    </rPh>
    <phoneticPr fontId="3"/>
  </si>
  <si>
    <t>アンケート作成</t>
    <rPh sb="5" eb="7">
      <t>サクセイ</t>
    </rPh>
    <phoneticPr fontId="3"/>
  </si>
  <si>
    <t>物販準備等</t>
    <rPh sb="0" eb="2">
      <t>ブッパン</t>
    </rPh>
    <rPh sb="2" eb="4">
      <t>ジュンビ</t>
    </rPh>
    <rPh sb="4" eb="5">
      <t>トウ</t>
    </rPh>
    <phoneticPr fontId="3"/>
  </si>
  <si>
    <t>お客さま受付・会場案内等</t>
    <rPh sb="1" eb="2">
      <t>キャク</t>
    </rPh>
    <rPh sb="4" eb="6">
      <t>ウケツケ</t>
    </rPh>
    <rPh sb="7" eb="9">
      <t>カイジョウ</t>
    </rPh>
    <rPh sb="9" eb="11">
      <t>アンナイ</t>
    </rPh>
    <rPh sb="11" eb="12">
      <t>トウ</t>
    </rPh>
    <phoneticPr fontId="3"/>
  </si>
  <si>
    <t>アンケートの集計と、新規DM用のデータ打ち込み</t>
    <rPh sb="6" eb="8">
      <t>シュウケイ</t>
    </rPh>
    <rPh sb="10" eb="12">
      <t>シンキ</t>
    </rPh>
    <rPh sb="14" eb="15">
      <t>ヨウ</t>
    </rPh>
    <rPh sb="19" eb="20">
      <t>ウ</t>
    </rPh>
    <rPh sb="21" eb="22">
      <t>コ</t>
    </rPh>
    <phoneticPr fontId="3"/>
  </si>
  <si>
    <t>あくまで、「参考資料」ですので、貴団体に都合のいいようにお取り扱いください。</t>
    <rPh sb="6" eb="8">
      <t>サンコウ</t>
    </rPh>
    <rPh sb="8" eb="10">
      <t>シリョウ</t>
    </rPh>
    <rPh sb="16" eb="17">
      <t>キ</t>
    </rPh>
    <rPh sb="17" eb="19">
      <t>ダンタイ</t>
    </rPh>
    <rPh sb="20" eb="22">
      <t>ツゴウ</t>
    </rPh>
    <rPh sb="29" eb="30">
      <t>ト</t>
    </rPh>
    <rPh sb="31" eb="32">
      <t>アツカ</t>
    </rPh>
    <phoneticPr fontId="3"/>
  </si>
  <si>
    <t>自劇団向けの企画書作成・提出・プレゼンテーション</t>
    <rPh sb="0" eb="1">
      <t>ジ</t>
    </rPh>
    <rPh sb="1" eb="3">
      <t>ゲキダン</t>
    </rPh>
    <rPh sb="3" eb="4">
      <t>ム</t>
    </rPh>
    <rPh sb="6" eb="9">
      <t>キカクショ</t>
    </rPh>
    <rPh sb="9" eb="11">
      <t>サクセイ</t>
    </rPh>
    <rPh sb="12" eb="14">
      <t>テイシュツ</t>
    </rPh>
    <phoneticPr fontId="3"/>
  </si>
  <si>
    <t>自劇団向けの公演予算計画書作成・提出・プレゼンテーション</t>
    <rPh sb="0" eb="1">
      <t>ジ</t>
    </rPh>
    <rPh sb="1" eb="3">
      <t>ゲキダン</t>
    </rPh>
    <rPh sb="3" eb="4">
      <t>ム</t>
    </rPh>
    <rPh sb="6" eb="8">
      <t>コウエン</t>
    </rPh>
    <rPh sb="8" eb="10">
      <t>ヨサン</t>
    </rPh>
    <rPh sb="10" eb="13">
      <t>ケイカクショ</t>
    </rPh>
    <rPh sb="13" eb="15">
      <t>サクセイ</t>
    </rPh>
    <rPh sb="16" eb="18">
      <t>テイシュツ</t>
    </rPh>
    <phoneticPr fontId="3"/>
  </si>
  <si>
    <t>実際にチラシを配布</t>
    <rPh sb="0" eb="2">
      <t>ジッサイ</t>
    </rPh>
    <rPh sb="7" eb="9">
      <t>ハイフ</t>
    </rPh>
    <phoneticPr fontId="3"/>
  </si>
  <si>
    <t>予約状況をステージ毎の表にしていく</t>
    <rPh sb="0" eb="2">
      <t>ヨヤク</t>
    </rPh>
    <rPh sb="2" eb="4">
      <t>ジョウキョウ</t>
    </rPh>
    <rPh sb="9" eb="10">
      <t>マイ</t>
    </rPh>
    <rPh sb="11" eb="12">
      <t>ヒョウ</t>
    </rPh>
    <phoneticPr fontId="3"/>
  </si>
  <si>
    <t>遅くとも公演３ヶ月前には企画書を内部に提出。会議をしましょう。</t>
    <rPh sb="0" eb="1">
      <t>オソ</t>
    </rPh>
    <rPh sb="4" eb="6">
      <t>コウエン</t>
    </rPh>
    <rPh sb="8" eb="10">
      <t>ゲツマエ</t>
    </rPh>
    <rPh sb="12" eb="15">
      <t>キカクショ</t>
    </rPh>
    <rPh sb="16" eb="18">
      <t>ナイブ</t>
    </rPh>
    <rPh sb="19" eb="21">
      <t>テイシュツ</t>
    </rPh>
    <rPh sb="22" eb="24">
      <t>カイギ</t>
    </rPh>
    <phoneticPr fontId="3"/>
  </si>
  <si>
    <t>冠は「劇団○○第15回本公演」とします</t>
    <rPh sb="0" eb="1">
      <t>カンムリ</t>
    </rPh>
    <rPh sb="3" eb="5">
      <t>ゲキダン</t>
    </rPh>
    <rPh sb="7" eb="8">
      <t>ダイ</t>
    </rPh>
    <rPh sb="10" eb="11">
      <t>カイ</t>
    </rPh>
    <rPh sb="11" eb="12">
      <t>ホン</t>
    </rPh>
    <rPh sb="12" eb="14">
      <t>コウエン</t>
    </rPh>
    <phoneticPr fontId="3"/>
  </si>
  <si>
    <t>出演者（○○さん）ギャラ</t>
    <rPh sb="0" eb="3">
      <t>シュツエンシャ</t>
    </rPh>
    <phoneticPr fontId="3"/>
  </si>
  <si>
    <t>ここに記載された内容が、公演の概要になります。</t>
    <rPh sb="3" eb="5">
      <t>キサイ</t>
    </rPh>
    <rPh sb="8" eb="10">
      <t>ナイヨウ</t>
    </rPh>
    <rPh sb="12" eb="14">
      <t>コウエン</t>
    </rPh>
    <rPh sb="15" eb="17">
      <t>ガイヨウ</t>
    </rPh>
    <phoneticPr fontId="3"/>
  </si>
  <si>
    <t>「新潟物語」</t>
    <rPh sb="1" eb="3">
      <t>ニイガタ</t>
    </rPh>
    <rPh sb="3" eb="5">
      <t>モノガタリ</t>
    </rPh>
    <phoneticPr fontId="3"/>
  </si>
  <si>
    <t>新潟太郎</t>
    <rPh sb="0" eb="2">
      <t>ニイガタ</t>
    </rPh>
    <rPh sb="2" eb="4">
      <t>タロウ</t>
    </rPh>
    <phoneticPr fontId="3"/>
  </si>
  <si>
    <t>新潟花子</t>
    <rPh sb="0" eb="2">
      <t>ニイガタ</t>
    </rPh>
    <rPh sb="2" eb="4">
      <t>ハナコ</t>
    </rPh>
    <phoneticPr fontId="3"/>
  </si>
  <si>
    <r>
      <t>①6月2</t>
    </r>
    <r>
      <rPr>
        <sz val="11"/>
        <rFont val="ＭＳ Ｐゴシック"/>
        <charset val="128"/>
      </rPr>
      <t>6</t>
    </r>
    <r>
      <rPr>
        <sz val="11"/>
        <rFont val="ＭＳ Ｐゴシック"/>
        <family val="3"/>
        <charset val="128"/>
      </rPr>
      <t>日（土）</t>
    </r>
    <rPh sb="2" eb="3">
      <t>ガツ</t>
    </rPh>
    <rPh sb="5" eb="6">
      <t>ニチ</t>
    </rPh>
    <rPh sb="7" eb="8">
      <t>ド</t>
    </rPh>
    <phoneticPr fontId="3"/>
  </si>
  <si>
    <r>
      <t>②6月2</t>
    </r>
    <r>
      <rPr>
        <sz val="11"/>
        <rFont val="ＭＳ Ｐゴシック"/>
        <charset val="128"/>
      </rPr>
      <t>6</t>
    </r>
    <r>
      <rPr>
        <sz val="11"/>
        <rFont val="ＭＳ Ｐゴシック"/>
        <family val="3"/>
        <charset val="128"/>
      </rPr>
      <t>日（土）</t>
    </r>
    <rPh sb="2" eb="3">
      <t>ガツ</t>
    </rPh>
    <rPh sb="5" eb="6">
      <t>ニチ</t>
    </rPh>
    <rPh sb="7" eb="8">
      <t>ド</t>
    </rPh>
    <phoneticPr fontId="3"/>
  </si>
  <si>
    <r>
      <t>③6月2</t>
    </r>
    <r>
      <rPr>
        <sz val="11"/>
        <rFont val="ＭＳ Ｐゴシック"/>
        <charset val="128"/>
      </rPr>
      <t>7</t>
    </r>
    <r>
      <rPr>
        <sz val="11"/>
        <rFont val="ＭＳ Ｐゴシック"/>
        <family val="3"/>
        <charset val="128"/>
      </rPr>
      <t>日（日）</t>
    </r>
    <rPh sb="2" eb="3">
      <t>ガツ</t>
    </rPh>
    <rPh sb="5" eb="6">
      <t>ニチ</t>
    </rPh>
    <rPh sb="7" eb="8">
      <t>ニチ</t>
    </rPh>
    <phoneticPr fontId="3"/>
  </si>
  <si>
    <r>
      <t>④6月</t>
    </r>
    <r>
      <rPr>
        <sz val="11"/>
        <rFont val="ＭＳ Ｐゴシック"/>
        <charset val="128"/>
      </rPr>
      <t>28</t>
    </r>
    <r>
      <rPr>
        <sz val="11"/>
        <rFont val="ＭＳ Ｐゴシック"/>
        <family val="3"/>
        <charset val="128"/>
      </rPr>
      <t>日（月）</t>
    </r>
    <rPh sb="2" eb="3">
      <t>ガツ</t>
    </rPh>
    <rPh sb="5" eb="6">
      <t>ニチ</t>
    </rPh>
    <rPh sb="7" eb="8">
      <t>ゲツ</t>
    </rPh>
    <phoneticPr fontId="3"/>
  </si>
  <si>
    <t>新潟市万代市民会館　６Ｆ多目的ホール</t>
    <rPh sb="0" eb="3">
      <t>ニイガタシ</t>
    </rPh>
    <rPh sb="3" eb="5">
      <t>バンダイ</t>
    </rPh>
    <rPh sb="5" eb="7">
      <t>シミン</t>
    </rPh>
    <rPh sb="7" eb="9">
      <t>カイカン</t>
    </rPh>
    <rPh sb="12" eb="15">
      <t>タモクテキ</t>
    </rPh>
    <phoneticPr fontId="3"/>
  </si>
  <si>
    <t>〒000-0000　新潟市中央区00000000</t>
    <rPh sb="10" eb="13">
      <t>ニイガタシ</t>
    </rPh>
    <rPh sb="13" eb="15">
      <t>チュウオウ</t>
    </rPh>
    <rPh sb="15" eb="16">
      <t>ク</t>
    </rPh>
    <phoneticPr fontId="3"/>
  </si>
  <si>
    <t>キャッチｺﾋﾟｰ：「夏だ！花火だ！枝豆だ！」</t>
    <rPh sb="10" eb="11">
      <t>ナツ</t>
    </rPh>
    <rPh sb="13" eb="15">
      <t>ハナビ</t>
    </rPh>
    <rPh sb="17" eb="19">
      <t>エダマメ</t>
    </rPh>
    <phoneticPr fontId="3"/>
  </si>
  <si>
    <t>言うまでもありませんが、チケットは金券です。大切に取り扱ってもらいましょう。下記は主に劇団員に預けるチケットを入れる封筒に貼り付けるラベル例です。</t>
    <rPh sb="0" eb="1">
      <t>イ</t>
    </rPh>
    <rPh sb="17" eb="19">
      <t>キンケン</t>
    </rPh>
    <rPh sb="22" eb="24">
      <t>タイセツ</t>
    </rPh>
    <rPh sb="25" eb="26">
      <t>ト</t>
    </rPh>
    <rPh sb="27" eb="28">
      <t>アツカ</t>
    </rPh>
    <rPh sb="38" eb="40">
      <t>カキ</t>
    </rPh>
    <rPh sb="41" eb="42">
      <t>オモ</t>
    </rPh>
    <rPh sb="43" eb="46">
      <t>ゲキダンイン</t>
    </rPh>
    <rPh sb="47" eb="48">
      <t>アズ</t>
    </rPh>
    <rPh sb="55" eb="56">
      <t>イ</t>
    </rPh>
    <rPh sb="58" eb="60">
      <t>フウトウ</t>
    </rPh>
    <rPh sb="61" eb="62">
      <t>ハ</t>
    </rPh>
    <rPh sb="63" eb="64">
      <t>ツ</t>
    </rPh>
    <rPh sb="69" eb="70">
      <t>レイ</t>
    </rPh>
    <phoneticPr fontId="3"/>
  </si>
  <si>
    <t>原則的には直接うかがってお願いしてチラシを配置してもらいます。</t>
    <rPh sb="0" eb="3">
      <t>ゲンソクテキ</t>
    </rPh>
    <rPh sb="5" eb="7">
      <t>チョクセツ</t>
    </rPh>
    <rPh sb="13" eb="14">
      <t>ネガ</t>
    </rPh>
    <rPh sb="21" eb="23">
      <t>ハイチ</t>
    </rPh>
    <phoneticPr fontId="3"/>
  </si>
  <si>
    <t>チラシの必要枚数の計算表</t>
    <rPh sb="4" eb="6">
      <t>ヒツヨウ</t>
    </rPh>
    <rPh sb="6" eb="8">
      <t>マイスウ</t>
    </rPh>
    <rPh sb="9" eb="11">
      <t>ケイサン</t>
    </rPh>
    <rPh sb="11" eb="12">
      <t>ヒョウ</t>
    </rPh>
    <phoneticPr fontId="3"/>
  </si>
  <si>
    <t>公演日時ごとにお客様を振り分けていくのは、小さな会場での公演では必須作業。</t>
    <rPh sb="0" eb="2">
      <t>コウエン</t>
    </rPh>
    <rPh sb="2" eb="4">
      <t>ニチジ</t>
    </rPh>
    <rPh sb="8" eb="10">
      <t>キャクサマ</t>
    </rPh>
    <rPh sb="11" eb="12">
      <t>フ</t>
    </rPh>
    <rPh sb="13" eb="14">
      <t>ワ</t>
    </rPh>
    <rPh sb="21" eb="22">
      <t>チイ</t>
    </rPh>
    <rPh sb="24" eb="26">
      <t>カイジョウ</t>
    </rPh>
    <rPh sb="28" eb="30">
      <t>コウエン</t>
    </rPh>
    <rPh sb="32" eb="34">
      <t>ヒッス</t>
    </rPh>
    <rPh sb="34" eb="36">
      <t>サギョウ</t>
    </rPh>
    <phoneticPr fontId="3"/>
  </si>
  <si>
    <t>座席のキャパシティを越える数のチケットを売ってはいけません。</t>
    <rPh sb="0" eb="2">
      <t>ザセキ</t>
    </rPh>
    <rPh sb="10" eb="11">
      <t>コ</t>
    </rPh>
    <rPh sb="13" eb="14">
      <t>カズ</t>
    </rPh>
    <rPh sb="20" eb="21">
      <t>ウ</t>
    </rPh>
    <phoneticPr fontId="3"/>
  </si>
  <si>
    <t>お弁当注文まとめ表</t>
    <rPh sb="1" eb="3">
      <t>ベントウ</t>
    </rPh>
    <rPh sb="3" eb="5">
      <t>チュウモン</t>
    </rPh>
    <rPh sb="8" eb="9">
      <t>ヒョウ</t>
    </rPh>
    <phoneticPr fontId="3"/>
  </si>
  <si>
    <t>新潟では本番前になると他劇団さんがパンフレットへの折込のお願いに来ます。笑顔でOKしましょう。持ちつ持たれつです。</t>
    <rPh sb="0" eb="2">
      <t>ニイガタ</t>
    </rPh>
    <rPh sb="4" eb="6">
      <t>ホンバン</t>
    </rPh>
    <rPh sb="6" eb="7">
      <t>マエ</t>
    </rPh>
    <rPh sb="11" eb="12">
      <t>タ</t>
    </rPh>
    <rPh sb="12" eb="14">
      <t>ゲキダン</t>
    </rPh>
    <rPh sb="25" eb="27">
      <t>オリコミ</t>
    </rPh>
    <rPh sb="29" eb="30">
      <t>ネガ</t>
    </rPh>
    <rPh sb="32" eb="33">
      <t>キ</t>
    </rPh>
    <rPh sb="36" eb="38">
      <t>エガオ</t>
    </rPh>
    <rPh sb="47" eb="48">
      <t>モ</t>
    </rPh>
    <rPh sb="50" eb="51">
      <t>モ</t>
    </rPh>
    <phoneticPr fontId="3"/>
  </si>
  <si>
    <t>＊プレイガイドにチケットを置かず「CoRichチケット！」で一括管理するのが便利です</t>
    <rPh sb="13" eb="14">
      <t>オ</t>
    </rPh>
    <rPh sb="30" eb="32">
      <t>イッカツ</t>
    </rPh>
    <rPh sb="32" eb="34">
      <t>カンリ</t>
    </rPh>
    <rPh sb="38" eb="40">
      <t>ベンリ</t>
    </rPh>
    <phoneticPr fontId="3"/>
  </si>
  <si>
    <t>＊プレイガイドとのやりとりが煩雑だと考えるなら、プレイガイドには依頼せずに、ネット上で予約受付をする方が楽です。</t>
    <rPh sb="14" eb="16">
      <t>ハンザツ</t>
    </rPh>
    <rPh sb="18" eb="19">
      <t>カンガ</t>
    </rPh>
    <rPh sb="32" eb="34">
      <t>イライ</t>
    </rPh>
    <rPh sb="41" eb="42">
      <t>ジョウ</t>
    </rPh>
    <rPh sb="43" eb="45">
      <t>ヨヤク</t>
    </rPh>
    <rPh sb="45" eb="47">
      <t>ウケツケ</t>
    </rPh>
    <rPh sb="50" eb="51">
      <t>ホウ</t>
    </rPh>
    <rPh sb="52" eb="53">
      <t>ラク</t>
    </rPh>
    <phoneticPr fontId="3"/>
  </si>
  <si>
    <t>作成日：2017/4/24</t>
    <phoneticPr fontId="3"/>
  </si>
  <si>
    <t>音響Q表</t>
    <rPh sb="0" eb="2">
      <t>オンキョウ</t>
    </rPh>
    <rPh sb="3" eb="4">
      <t>ヒョウ</t>
    </rPh>
    <phoneticPr fontId="3"/>
  </si>
  <si>
    <t>120日前</t>
    <rPh sb="3" eb="5">
      <t>ニチマエ</t>
    </rPh>
    <phoneticPr fontId="3"/>
  </si>
  <si>
    <t>キャスト決定</t>
    <rPh sb="4" eb="6">
      <t>ケッテイ</t>
    </rPh>
    <phoneticPr fontId="3"/>
  </si>
  <si>
    <t>あおり文句〆切、訂正稿入稿</t>
    <rPh sb="3" eb="5">
      <t>モンク</t>
    </rPh>
    <rPh sb="6" eb="7">
      <t>キリ</t>
    </rPh>
    <rPh sb="8" eb="10">
      <t>テイセイ</t>
    </rPh>
    <rPh sb="10" eb="11">
      <t>ワラ</t>
    </rPh>
    <rPh sb="11" eb="13">
      <t>ニュウコウ</t>
    </rPh>
    <phoneticPr fontId="3"/>
  </si>
  <si>
    <t>SNS等で宣伝開始</t>
    <rPh sb="3" eb="4">
      <t>トウ</t>
    </rPh>
    <rPh sb="5" eb="7">
      <t>センデン</t>
    </rPh>
    <rPh sb="7" eb="9">
      <t>カイシ</t>
    </rPh>
    <phoneticPr fontId="3"/>
  </si>
  <si>
    <t>150日前</t>
    <rPh sb="3" eb="4">
      <t>ニチ</t>
    </rPh>
    <rPh sb="4" eb="5">
      <t>マエ</t>
    </rPh>
    <phoneticPr fontId="3"/>
  </si>
  <si>
    <t>企画書作成</t>
    <rPh sb="0" eb="3">
      <t>キカクショ</t>
    </rPh>
    <rPh sb="3" eb="5">
      <t>サクセイ</t>
    </rPh>
    <phoneticPr fontId="3"/>
  </si>
  <si>
    <t>オペレーター決定</t>
    <rPh sb="6" eb="8">
      <t>ケッテイ</t>
    </rPh>
    <phoneticPr fontId="3"/>
  </si>
  <si>
    <t>リスト作成
仮小道具</t>
    <rPh sb="3" eb="5">
      <t>サクセイ</t>
    </rPh>
    <rPh sb="6" eb="7">
      <t>カリ</t>
    </rPh>
    <rPh sb="7" eb="10">
      <t>コドウグ</t>
    </rPh>
    <phoneticPr fontId="3"/>
  </si>
  <si>
    <t>イメージ伝達</t>
    <rPh sb="4" eb="6">
      <t>デンタツ</t>
    </rPh>
    <phoneticPr fontId="3"/>
  </si>
  <si>
    <t>イメージ伝達・
楽曲選択</t>
    <rPh sb="4" eb="6">
      <t>デンタツ</t>
    </rPh>
    <rPh sb="8" eb="10">
      <t>ガッキョク</t>
    </rPh>
    <rPh sb="10" eb="12">
      <t>センタク</t>
    </rPh>
    <phoneticPr fontId="3"/>
  </si>
  <si>
    <t>初稿</t>
    <rPh sb="0" eb="2">
      <t>ショコウ</t>
    </rPh>
    <phoneticPr fontId="3"/>
  </si>
  <si>
    <t>②人材交渉</t>
    <rPh sb="1" eb="3">
      <t>ジンザイ</t>
    </rPh>
    <rPh sb="3" eb="5">
      <t>コウショウ</t>
    </rPh>
    <phoneticPr fontId="3"/>
  </si>
  <si>
    <t>業者さん・劇場への各種支払い</t>
    <rPh sb="0" eb="2">
      <t>ギョウシャ</t>
    </rPh>
    <rPh sb="5" eb="7">
      <t>ゲキジョウ</t>
    </rPh>
    <rPh sb="9" eb="11">
      <t>カクシュ</t>
    </rPh>
    <rPh sb="11" eb="13">
      <t>シハラ</t>
    </rPh>
    <phoneticPr fontId="3"/>
  </si>
  <si>
    <t>企画書をもって説明し、台本があれば台本を渡します</t>
    <rPh sb="0" eb="3">
      <t>キカクショ</t>
    </rPh>
    <rPh sb="7" eb="9">
      <t>セツメイ</t>
    </rPh>
    <rPh sb="11" eb="13">
      <t>ダイホン</t>
    </rPh>
    <rPh sb="17" eb="19">
      <t>ダイホン</t>
    </rPh>
    <rPh sb="20" eb="21">
      <t>ワタ</t>
    </rPh>
    <phoneticPr fontId="51"/>
  </si>
  <si>
    <t>公演日時の調整が可能かどうかをはかります</t>
    <rPh sb="0" eb="2">
      <t>コウエン</t>
    </rPh>
    <rPh sb="2" eb="4">
      <t>ニチジ</t>
    </rPh>
    <rPh sb="5" eb="7">
      <t>チョウセイ</t>
    </rPh>
    <rPh sb="8" eb="10">
      <t>カノウ</t>
    </rPh>
    <phoneticPr fontId="51"/>
  </si>
  <si>
    <t>締め切りを決めて、参加の可否を決定してもらいます</t>
    <rPh sb="0" eb="1">
      <t>シ</t>
    </rPh>
    <rPh sb="2" eb="3">
      <t>キ</t>
    </rPh>
    <rPh sb="5" eb="6">
      <t>キ</t>
    </rPh>
    <rPh sb="9" eb="11">
      <t>サンカ</t>
    </rPh>
    <rPh sb="12" eb="14">
      <t>カヒ</t>
    </rPh>
    <rPh sb="15" eb="17">
      <t>ケッテイ</t>
    </rPh>
    <phoneticPr fontId="51"/>
  </si>
  <si>
    <t>上記、吟味してもらい双方の合意がはかれない場合は別の俳優を探します</t>
    <rPh sb="0" eb="2">
      <t>ジョウキ</t>
    </rPh>
    <rPh sb="3" eb="5">
      <t>ギンミ</t>
    </rPh>
    <rPh sb="10" eb="12">
      <t>ソウホウ</t>
    </rPh>
    <rPh sb="13" eb="15">
      <t>ゴウイ</t>
    </rPh>
    <rPh sb="21" eb="23">
      <t>バアイ</t>
    </rPh>
    <rPh sb="24" eb="25">
      <t>ベツ</t>
    </rPh>
    <rPh sb="26" eb="28">
      <t>ハイユウ</t>
    </rPh>
    <rPh sb="29" eb="30">
      <t>サガ</t>
    </rPh>
    <phoneticPr fontId="51"/>
  </si>
  <si>
    <t>ギャラの説明もします（小劇場であれば足代のみの薄謝となるでしょう）</t>
    <rPh sb="4" eb="6">
      <t>セツメイ</t>
    </rPh>
    <rPh sb="11" eb="14">
      <t>ショウゲキジョウ</t>
    </rPh>
    <rPh sb="18" eb="19">
      <t>アシ</t>
    </rPh>
    <rPh sb="19" eb="20">
      <t>ダイ</t>
    </rPh>
    <rPh sb="23" eb="25">
      <t>ハクシャ</t>
    </rPh>
    <phoneticPr fontId="51"/>
  </si>
  <si>
    <t>～俳優選抜～</t>
    <rPh sb="1" eb="3">
      <t>ハイユウ</t>
    </rPh>
    <rPh sb="3" eb="5">
      <t>センバツ</t>
    </rPh>
    <phoneticPr fontId="51"/>
  </si>
  <si>
    <t>～スタッフ選抜～</t>
    <rPh sb="5" eb="7">
      <t>センバツ</t>
    </rPh>
    <phoneticPr fontId="3"/>
  </si>
  <si>
    <t>＊知り合いの演劇仲間に依頼することが多いです（薄謝にて）</t>
    <rPh sb="1" eb="2">
      <t>シ</t>
    </rPh>
    <rPh sb="3" eb="4">
      <t>ア</t>
    </rPh>
    <rPh sb="6" eb="8">
      <t>エンゲキ</t>
    </rPh>
    <rPh sb="8" eb="10">
      <t>ナカマ</t>
    </rPh>
    <rPh sb="11" eb="13">
      <t>イライ</t>
    </rPh>
    <rPh sb="18" eb="19">
      <t>オオ</t>
    </rPh>
    <rPh sb="23" eb="25">
      <t>ハクシャ</t>
    </rPh>
    <phoneticPr fontId="3"/>
  </si>
  <si>
    <t>＊知り合いの音楽仲間に依頼することが多いです（薄謝にて）</t>
    <rPh sb="1" eb="2">
      <t>シ</t>
    </rPh>
    <rPh sb="3" eb="4">
      <t>ア</t>
    </rPh>
    <rPh sb="6" eb="8">
      <t>オンガク</t>
    </rPh>
    <rPh sb="8" eb="10">
      <t>ナカマ</t>
    </rPh>
    <rPh sb="11" eb="13">
      <t>イライ</t>
    </rPh>
    <rPh sb="18" eb="19">
      <t>オオ</t>
    </rPh>
    <rPh sb="23" eb="25">
      <t>ハクシャ</t>
    </rPh>
    <phoneticPr fontId="3"/>
  </si>
  <si>
    <t>＊拘束期間と業務内容・ギャラのすり合わせを行いなす</t>
    <rPh sb="1" eb="3">
      <t>コウソク</t>
    </rPh>
    <rPh sb="3" eb="5">
      <t>キカン</t>
    </rPh>
    <rPh sb="6" eb="8">
      <t>ギョウム</t>
    </rPh>
    <rPh sb="8" eb="10">
      <t>ナイヨウ</t>
    </rPh>
    <rPh sb="17" eb="18">
      <t>ア</t>
    </rPh>
    <rPh sb="21" eb="22">
      <t>オコナ</t>
    </rPh>
    <phoneticPr fontId="3"/>
  </si>
  <si>
    <t>運営部中嶋の経験で作った小劇場劇団（ユニット）向けの制作チャートです。</t>
    <rPh sb="0" eb="2">
      <t>ウンエイ</t>
    </rPh>
    <rPh sb="2" eb="3">
      <t>ブ</t>
    </rPh>
    <rPh sb="3" eb="5">
      <t>ナカジマ</t>
    </rPh>
    <rPh sb="6" eb="8">
      <t>ケイケン</t>
    </rPh>
    <rPh sb="9" eb="10">
      <t>ツク</t>
    </rPh>
    <rPh sb="12" eb="15">
      <t>ショウゲキジョウ</t>
    </rPh>
    <rPh sb="15" eb="17">
      <t>ゲキダン</t>
    </rPh>
    <rPh sb="23" eb="24">
      <t>ム</t>
    </rPh>
    <rPh sb="26" eb="28">
      <t>セイサク</t>
    </rPh>
    <phoneticPr fontId="3"/>
  </si>
  <si>
    <t>舞台監督（小劇場団体では外注は非常に難しいと思いますが……）</t>
    <rPh sb="0" eb="2">
      <t>ブタイ</t>
    </rPh>
    <rPh sb="2" eb="4">
      <t>カントク</t>
    </rPh>
    <rPh sb="5" eb="8">
      <t>ショウゲキジョウ</t>
    </rPh>
    <rPh sb="8" eb="10">
      <t>ダンタイ</t>
    </rPh>
    <rPh sb="12" eb="14">
      <t>ガイチュウ</t>
    </rPh>
    <rPh sb="15" eb="17">
      <t>ヒジョウ</t>
    </rPh>
    <rPh sb="18" eb="19">
      <t>ムズカ</t>
    </rPh>
    <rPh sb="22" eb="23">
      <t>オモ</t>
    </rPh>
    <phoneticPr fontId="3"/>
  </si>
  <si>
    <t>照明プランナー＆仕込み・バラシ（3日間）打合せ込み</t>
    <rPh sb="0" eb="2">
      <t>ショウメイ</t>
    </rPh>
    <rPh sb="8" eb="10">
      <t>シコ</t>
    </rPh>
    <rPh sb="17" eb="19">
      <t>ニチカン</t>
    </rPh>
    <rPh sb="20" eb="22">
      <t>ウチアワ</t>
    </rPh>
    <rPh sb="23" eb="24">
      <t>コ</t>
    </rPh>
    <phoneticPr fontId="3"/>
  </si>
  <si>
    <t>音響プランナー＆仕込み・バラシ（1日間）打合せ込み</t>
    <rPh sb="0" eb="2">
      <t>オンキョウ</t>
    </rPh>
    <rPh sb="8" eb="10">
      <t>シコ</t>
    </rPh>
    <rPh sb="17" eb="18">
      <t>ニチ</t>
    </rPh>
    <rPh sb="18" eb="19">
      <t>カン</t>
    </rPh>
    <rPh sb="20" eb="22">
      <t>ウチアワ</t>
    </rPh>
    <rPh sb="23" eb="24">
      <t>コ</t>
    </rPh>
    <phoneticPr fontId="3"/>
  </si>
  <si>
    <t>本番の照明オペレーター</t>
    <rPh sb="0" eb="2">
      <t>ホンバン</t>
    </rPh>
    <rPh sb="3" eb="5">
      <t>ショウメイ</t>
    </rPh>
    <phoneticPr fontId="3"/>
  </si>
  <si>
    <t>本番の音響オペレーター</t>
    <rPh sb="0" eb="2">
      <t>ホンバン</t>
    </rPh>
    <rPh sb="3" eb="5">
      <t>オンキョウ</t>
    </rPh>
    <phoneticPr fontId="3"/>
  </si>
  <si>
    <t>＊デザイン料の相場は両面4色（フルカラー）で10000～20000円くらい</t>
    <rPh sb="5" eb="6">
      <t>リョウ</t>
    </rPh>
    <rPh sb="7" eb="9">
      <t>ソウバ</t>
    </rPh>
    <rPh sb="10" eb="12">
      <t>リョウメン</t>
    </rPh>
    <rPh sb="13" eb="14">
      <t>ショク</t>
    </rPh>
    <rPh sb="33" eb="34">
      <t>エン</t>
    </rPh>
    <phoneticPr fontId="3"/>
  </si>
  <si>
    <t>＊コート90・両面4色・5000部の印刷代は6000円ほどです＿ネットでデータ入稿後一週間で届きます</t>
    <rPh sb="10" eb="11">
      <t>ショク</t>
    </rPh>
    <rPh sb="39" eb="41">
      <t>ニュウコウ</t>
    </rPh>
    <rPh sb="41" eb="42">
      <t>ゴ</t>
    </rPh>
    <phoneticPr fontId="3"/>
  </si>
  <si>
    <t>＊5周年・10周年・等5の倍数で行うイベントはとりあげられやすいです</t>
    <rPh sb="2" eb="4">
      <t>シュウネン</t>
    </rPh>
    <rPh sb="7" eb="9">
      <t>シュウネン</t>
    </rPh>
    <rPh sb="10" eb="11">
      <t>ナド</t>
    </rPh>
    <rPh sb="13" eb="15">
      <t>バイスウ</t>
    </rPh>
    <rPh sb="16" eb="17">
      <t>オコナ</t>
    </rPh>
    <phoneticPr fontId="3"/>
  </si>
  <si>
    <t>チラシ折込依頼先を確定させ、リスト化する</t>
    <rPh sb="3" eb="5">
      <t>オリコミ</t>
    </rPh>
    <rPh sb="5" eb="8">
      <t>イライサキ</t>
    </rPh>
    <rPh sb="9" eb="11">
      <t>カクテイ</t>
    </rPh>
    <rPh sb="17" eb="18">
      <t>カ</t>
    </rPh>
    <phoneticPr fontId="3"/>
  </si>
  <si>
    <t>本番前、仕込みへのお手伝いさん（当日運営さん）を募り、表にまとめる</t>
    <rPh sb="0" eb="3">
      <t>ホンバンマエ</t>
    </rPh>
    <rPh sb="4" eb="6">
      <t>シコ</t>
    </rPh>
    <rPh sb="10" eb="12">
      <t>テツダ</t>
    </rPh>
    <rPh sb="16" eb="18">
      <t>トウジツ</t>
    </rPh>
    <rPh sb="18" eb="20">
      <t>ウンエイ</t>
    </rPh>
    <rPh sb="24" eb="25">
      <t>ツノ</t>
    </rPh>
    <rPh sb="27" eb="28">
      <t>ヒョウ</t>
    </rPh>
    <phoneticPr fontId="3"/>
  </si>
  <si>
    <t>（作成日2017/　　/　　）</t>
    <phoneticPr fontId="3"/>
  </si>
  <si>
    <t>2017年7月16日（土）19：30～</t>
    <rPh sb="4" eb="5">
      <t>ネン</t>
    </rPh>
    <rPh sb="6" eb="7">
      <t>ガツ</t>
    </rPh>
    <rPh sb="9" eb="10">
      <t>カ</t>
    </rPh>
    <rPh sb="11" eb="12">
      <t>ド</t>
    </rPh>
    <phoneticPr fontId="3"/>
  </si>
  <si>
    <t>2017年</t>
    <rPh sb="4" eb="5">
      <t>ネン</t>
    </rPh>
    <phoneticPr fontId="3"/>
  </si>
  <si>
    <t>9月</t>
    <rPh sb="1" eb="2">
      <t>ガツ</t>
    </rPh>
    <phoneticPr fontId="3"/>
  </si>
  <si>
    <t>音響レベル・場当たり</t>
    <rPh sb="0" eb="2">
      <t>オンキョウ</t>
    </rPh>
    <rPh sb="6" eb="8">
      <t>バア</t>
    </rPh>
    <phoneticPr fontId="3"/>
  </si>
  <si>
    <t>稽古</t>
    <rPh sb="0" eb="2">
      <t>ケイコ</t>
    </rPh>
    <phoneticPr fontId="3"/>
  </si>
  <si>
    <t>祝</t>
    <rPh sb="0" eb="1">
      <t>シュク</t>
    </rPh>
    <phoneticPr fontId="3"/>
  </si>
  <si>
    <t>本番③</t>
    <rPh sb="0" eb="2">
      <t>ホンバン</t>
    </rPh>
    <phoneticPr fontId="3"/>
  </si>
  <si>
    <t>本番⑥　バラシ</t>
    <rPh sb="0" eb="2">
      <t>ホンバン</t>
    </rPh>
    <phoneticPr fontId="3"/>
  </si>
  <si>
    <t>照明プラン</t>
    <rPh sb="0" eb="2">
      <t>ショウメイ</t>
    </rPh>
    <phoneticPr fontId="3"/>
  </si>
  <si>
    <t>音響プラン</t>
    <rPh sb="0" eb="2">
      <t>オンキョウ</t>
    </rPh>
    <phoneticPr fontId="3"/>
  </si>
  <si>
    <t>助成金獲得のため、別紙にて公演概要を記載</t>
    <rPh sb="0" eb="3">
      <t>ジョセイキン</t>
    </rPh>
    <rPh sb="3" eb="5">
      <t>カクトク</t>
    </rPh>
    <rPh sb="9" eb="11">
      <t>ベッシ</t>
    </rPh>
    <rPh sb="13" eb="15">
      <t>コウエン</t>
    </rPh>
    <rPh sb="15" eb="17">
      <t>ガイヨウ</t>
    </rPh>
    <rPh sb="18" eb="20">
      <t>キサイ</t>
    </rPh>
    <phoneticPr fontId="3"/>
  </si>
  <si>
    <t>県外公演の予定あり、シンプルな舞台装置を心がける</t>
    <rPh sb="0" eb="2">
      <t>ケンガイ</t>
    </rPh>
    <rPh sb="2" eb="4">
      <t>コウエン</t>
    </rPh>
    <rPh sb="5" eb="7">
      <t>ヨテイ</t>
    </rPh>
    <rPh sb="15" eb="17">
      <t>ブタイ</t>
    </rPh>
    <rPh sb="17" eb="19">
      <t>ソウチ</t>
    </rPh>
    <rPh sb="20" eb="21">
      <t>ココロ</t>
    </rPh>
    <phoneticPr fontId="3"/>
  </si>
  <si>
    <t>メインターゲット</t>
    <phoneticPr fontId="3"/>
  </si>
  <si>
    <t>20-30代の未婚女性・40代既婚男性</t>
    <rPh sb="5" eb="6">
      <t>ダイ</t>
    </rPh>
    <rPh sb="7" eb="9">
      <t>ミコン</t>
    </rPh>
    <rPh sb="9" eb="11">
      <t>ジョセイ</t>
    </rPh>
    <rPh sb="14" eb="15">
      <t>ダイ</t>
    </rPh>
    <rPh sb="15" eb="17">
      <t>キコン</t>
    </rPh>
    <rPh sb="17" eb="19">
      <t>ダンセイ</t>
    </rPh>
    <phoneticPr fontId="3"/>
  </si>
  <si>
    <t>「新潟演劇物語」</t>
    <rPh sb="1" eb="3">
      <t>ニイガタ</t>
    </rPh>
    <rPh sb="3" eb="5">
      <t>エンゲキ</t>
    </rPh>
    <rPh sb="5" eb="7">
      <t>モノガタリ</t>
    </rPh>
    <phoneticPr fontId="3"/>
  </si>
  <si>
    <t>（候補者）氏名</t>
    <rPh sb="1" eb="4">
      <t>コウホシャ</t>
    </rPh>
    <rPh sb="5" eb="7">
      <t>シメイ</t>
    </rPh>
    <phoneticPr fontId="3"/>
  </si>
  <si>
    <t>（候補者）（確定者）</t>
    <rPh sb="1" eb="4">
      <t>コウホシャ</t>
    </rPh>
    <rPh sb="6" eb="8">
      <t>カクテイ</t>
    </rPh>
    <rPh sb="8" eb="9">
      <t>シャ</t>
    </rPh>
    <phoneticPr fontId="3"/>
  </si>
  <si>
    <t>大人1800円/大学・専門学生1000円（当日券300円増し）</t>
    <rPh sb="0" eb="2">
      <t>オトナ</t>
    </rPh>
    <rPh sb="6" eb="7">
      <t>エン</t>
    </rPh>
    <rPh sb="8" eb="10">
      <t>ダイガク</t>
    </rPh>
    <rPh sb="11" eb="13">
      <t>センモン</t>
    </rPh>
    <rPh sb="13" eb="14">
      <t>ガク</t>
    </rPh>
    <rPh sb="14" eb="15">
      <t>セイ</t>
    </rPh>
    <rPh sb="19" eb="20">
      <t>エン</t>
    </rPh>
    <rPh sb="21" eb="23">
      <t>トウジツ</t>
    </rPh>
    <rPh sb="23" eb="24">
      <t>ケン</t>
    </rPh>
    <rPh sb="27" eb="28">
      <t>エン</t>
    </rPh>
    <rPh sb="28" eb="29">
      <t>マ</t>
    </rPh>
    <phoneticPr fontId="3"/>
  </si>
  <si>
    <t>上演時間は１時間20分以内とする</t>
    <rPh sb="0" eb="2">
      <t>ジョウエン</t>
    </rPh>
    <rPh sb="2" eb="4">
      <t>ジカン</t>
    </rPh>
    <rPh sb="6" eb="8">
      <t>ジカン</t>
    </rPh>
    <rPh sb="10" eb="11">
      <t>フン</t>
    </rPh>
    <rPh sb="11" eb="13">
      <t>イナイ</t>
    </rPh>
    <phoneticPr fontId="3"/>
  </si>
  <si>
    <t>SNS　HP　等でネット宣伝</t>
    <rPh sb="7" eb="8">
      <t>ナド</t>
    </rPh>
    <rPh sb="12" eb="14">
      <t>センデン</t>
    </rPh>
    <phoneticPr fontId="3"/>
  </si>
  <si>
    <t>ブログ更新</t>
    <rPh sb="3" eb="5">
      <t>コウシン</t>
    </rPh>
    <phoneticPr fontId="3"/>
  </si>
  <si>
    <t>ギャラ・謝礼</t>
    <rPh sb="4" eb="6">
      <t>シャレイ</t>
    </rPh>
    <phoneticPr fontId="3"/>
  </si>
  <si>
    <t>（作成日2017/04/24）</t>
    <phoneticPr fontId="3"/>
  </si>
  <si>
    <t>本番料</t>
    <rPh sb="0" eb="2">
      <t>ホンバン</t>
    </rPh>
    <rPh sb="2" eb="3">
      <t>リョウ</t>
    </rPh>
    <phoneticPr fontId="3"/>
  </si>
  <si>
    <t>7日間</t>
    <rPh sb="1" eb="3">
      <t>カカン</t>
    </rPh>
    <phoneticPr fontId="3"/>
  </si>
  <si>
    <t>冷房使用料（１日1000円）</t>
    <rPh sb="0" eb="2">
      <t>レイボウ</t>
    </rPh>
    <rPh sb="2" eb="4">
      <t>シヨウ</t>
    </rPh>
    <rPh sb="4" eb="5">
      <t>リョウ</t>
    </rPh>
    <rPh sb="7" eb="8">
      <t>ニチ</t>
    </rPh>
    <rPh sb="12" eb="13">
      <t>エン</t>
    </rPh>
    <phoneticPr fontId="3"/>
  </si>
  <si>
    <t>収支</t>
    <rPh sb="0" eb="2">
      <t>シュウシ</t>
    </rPh>
    <phoneticPr fontId="3"/>
  </si>
  <si>
    <t>カメラマン</t>
    <phoneticPr fontId="3"/>
  </si>
  <si>
    <t>音響オペ</t>
    <rPh sb="0" eb="2">
      <t>オンキョウ</t>
    </rPh>
    <phoneticPr fontId="3"/>
  </si>
  <si>
    <t>照明オペ</t>
    <rPh sb="0" eb="2">
      <t>ショウメイ</t>
    </rPh>
    <phoneticPr fontId="3"/>
  </si>
  <si>
    <t>DM印刷費</t>
    <rPh sb="2" eb="4">
      <t>インサツ</t>
    </rPh>
    <rPh sb="4" eb="5">
      <t>ヒ</t>
    </rPh>
    <phoneticPr fontId="3"/>
  </si>
  <si>
    <t>チラシ（5000部）印刷費</t>
    <rPh sb="8" eb="9">
      <t>ブ</t>
    </rPh>
    <rPh sb="10" eb="12">
      <t>インサツ</t>
    </rPh>
    <rPh sb="12" eb="13">
      <t>ヒ</t>
    </rPh>
    <phoneticPr fontId="3"/>
  </si>
  <si>
    <t>パンフ印刷費</t>
    <rPh sb="3" eb="5">
      <t>インサツ</t>
    </rPh>
    <rPh sb="5" eb="6">
      <t>ヒ</t>
    </rPh>
    <phoneticPr fontId="3"/>
  </si>
  <si>
    <t>DM郵送費</t>
    <rPh sb="2" eb="5">
      <t>ユウソウヒ</t>
    </rPh>
    <phoneticPr fontId="3"/>
  </si>
  <si>
    <t>その他郵送費</t>
    <rPh sb="2" eb="3">
      <t>タ</t>
    </rPh>
    <rPh sb="3" eb="5">
      <t>ユウソウ</t>
    </rPh>
    <rPh sb="5" eb="6">
      <t>ヒ</t>
    </rPh>
    <phoneticPr fontId="3"/>
  </si>
  <si>
    <t>楽屋見舞い等・雑費</t>
    <rPh sb="0" eb="2">
      <t>ガクヤ</t>
    </rPh>
    <rPh sb="2" eb="4">
      <t>ミマ</t>
    </rPh>
    <rPh sb="5" eb="6">
      <t>トウ</t>
    </rPh>
    <rPh sb="7" eb="9">
      <t>ザッピ</t>
    </rPh>
    <phoneticPr fontId="3"/>
  </si>
  <si>
    <t>執筆料・台本使用料</t>
    <rPh sb="0" eb="2">
      <t>シッピツ</t>
    </rPh>
    <rPh sb="2" eb="3">
      <t>リョウ</t>
    </rPh>
    <rPh sb="4" eb="6">
      <t>ダイホン</t>
    </rPh>
    <rPh sb="6" eb="9">
      <t>シヨウリョウ</t>
    </rPh>
    <phoneticPr fontId="3"/>
  </si>
  <si>
    <t>前売学生</t>
    <rPh sb="0" eb="2">
      <t>マエウ</t>
    </rPh>
    <rPh sb="2" eb="4">
      <t>ガクセイ</t>
    </rPh>
    <phoneticPr fontId="3"/>
  </si>
  <si>
    <t>当日運営お弁当</t>
    <rPh sb="0" eb="2">
      <t>トウジツ</t>
    </rPh>
    <rPh sb="2" eb="4">
      <t>ウンエイ</t>
    </rPh>
    <rPh sb="5" eb="7">
      <t>ベントウ</t>
    </rPh>
    <phoneticPr fontId="3"/>
  </si>
  <si>
    <t>「CoRichチケット！」使用料</t>
    <rPh sb="13" eb="16">
      <t>シヨウリョウ</t>
    </rPh>
    <phoneticPr fontId="3"/>
  </si>
  <si>
    <t>2017.4.1（曜日）</t>
    <rPh sb="9" eb="11">
      <t>ヨウビ</t>
    </rPh>
    <phoneticPr fontId="3"/>
  </si>
  <si>
    <t>予約フォーム</t>
    <rPh sb="0" eb="2">
      <t>ヨヤク</t>
    </rPh>
    <phoneticPr fontId="3"/>
  </si>
  <si>
    <t>https://ticket.corich.jp/stage/</t>
    <phoneticPr fontId="3"/>
  </si>
  <si>
    <t>「CoRichチケット！」の利用が便利</t>
    <rPh sb="14" eb="16">
      <t>リヨウ</t>
    </rPh>
    <rPh sb="17" eb="19">
      <t>ベンリ</t>
    </rPh>
    <phoneticPr fontId="3"/>
  </si>
  <si>
    <t>詳細はこちら→</t>
    <rPh sb="0" eb="2">
      <t>ショウサイ</t>
    </rPh>
    <phoneticPr fontId="3"/>
  </si>
  <si>
    <t>前売・当清</t>
    <rPh sb="0" eb="2">
      <t>マエウ</t>
    </rPh>
    <rPh sb="3" eb="4">
      <t>トウ</t>
    </rPh>
    <rPh sb="4" eb="5">
      <t>キヨシ</t>
    </rPh>
    <phoneticPr fontId="3"/>
  </si>
  <si>
    <t>当清</t>
    <rPh sb="0" eb="1">
      <t>トウ</t>
    </rPh>
    <rPh sb="1" eb="2">
      <t>キヨシ</t>
    </rPh>
    <phoneticPr fontId="3"/>
  </si>
  <si>
    <t>様</t>
    <rPh sb="0" eb="1">
      <t>サマ</t>
    </rPh>
    <phoneticPr fontId="3"/>
  </si>
  <si>
    <t>○○　○○　　　</t>
    <phoneticPr fontId="3"/>
  </si>
  <si>
    <t>「CoRichチケット！」を利用すれば、この手間が一挙に省けます。￥5000で利用できますので、チケット管理の手間を省くためにご利用をお薦めします</t>
    <rPh sb="14" eb="16">
      <t>リヨウ</t>
    </rPh>
    <rPh sb="22" eb="24">
      <t>テマ</t>
    </rPh>
    <rPh sb="25" eb="27">
      <t>イッキョ</t>
    </rPh>
    <rPh sb="28" eb="29">
      <t>ハブ</t>
    </rPh>
    <rPh sb="39" eb="41">
      <t>リヨウ</t>
    </rPh>
    <rPh sb="52" eb="54">
      <t>カンリ</t>
    </rPh>
    <rPh sb="55" eb="57">
      <t>テマ</t>
    </rPh>
    <rPh sb="58" eb="59">
      <t>ハブ</t>
    </rPh>
    <rPh sb="64" eb="66">
      <t>リヨウ</t>
    </rPh>
    <rPh sb="68" eb="69">
      <t>スス</t>
    </rPh>
    <phoneticPr fontId="3"/>
  </si>
  <si>
    <t>　↓自分でやりたいという方は以下の方法で</t>
    <rPh sb="2" eb="4">
      <t>ジブン</t>
    </rPh>
    <rPh sb="12" eb="13">
      <t>カタ</t>
    </rPh>
    <rPh sb="14" eb="16">
      <t>イカ</t>
    </rPh>
    <rPh sb="17" eb="19">
      <t>ホウホウ</t>
    </rPh>
    <phoneticPr fontId="3"/>
  </si>
  <si>
    <t>2017年＠月「タイトル」＠劇場名　チケット予約一覧表</t>
    <rPh sb="4" eb="5">
      <t>ネン</t>
    </rPh>
    <rPh sb="6" eb="7">
      <t>ガツ</t>
    </rPh>
    <rPh sb="14" eb="16">
      <t>ゲキジョウ</t>
    </rPh>
    <rPh sb="16" eb="17">
      <t>メイ</t>
    </rPh>
    <rPh sb="22" eb="24">
      <t>ヨヤク</t>
    </rPh>
    <rPh sb="24" eb="26">
      <t>イチラン</t>
    </rPh>
    <rPh sb="26" eb="27">
      <t>ヒョウ</t>
    </rPh>
    <phoneticPr fontId="3"/>
  </si>
  <si>
    <t>①とにかくご予約を下さったお客様の情報を一覧表にして、どんどん書いていく。</t>
    <rPh sb="6" eb="8">
      <t>ヨヤク</t>
    </rPh>
    <rPh sb="9" eb="10">
      <t>クダ</t>
    </rPh>
    <rPh sb="14" eb="16">
      <t>キャクサマ</t>
    </rPh>
    <rPh sb="17" eb="19">
      <t>ジョウホウ</t>
    </rPh>
    <rPh sb="20" eb="22">
      <t>イチラン</t>
    </rPh>
    <rPh sb="22" eb="23">
      <t>ヒョウ</t>
    </rPh>
    <rPh sb="31" eb="32">
      <t>カ</t>
    </rPh>
    <phoneticPr fontId="3"/>
  </si>
  <si>
    <r>
      <t>②エクセルの</t>
    </r>
    <r>
      <rPr>
        <b/>
        <sz val="11"/>
        <color indexed="10"/>
        <rFont val="ＭＳ Ｐゴシック"/>
        <family val="3"/>
        <charset val="128"/>
      </rPr>
      <t>「データフィルタ機能」</t>
    </r>
    <r>
      <rPr>
        <sz val="11"/>
        <color indexed="10"/>
        <rFont val="ＭＳ Ｐゴシック"/>
        <family val="3"/>
        <charset val="128"/>
      </rPr>
      <t>を使って公演日時ごとのリストを作成します。</t>
    </r>
    <rPh sb="14" eb="16">
      <t>キノウ</t>
    </rPh>
    <rPh sb="18" eb="19">
      <t>ツカ</t>
    </rPh>
    <rPh sb="21" eb="23">
      <t>コウエン</t>
    </rPh>
    <rPh sb="23" eb="25">
      <t>ニチジ</t>
    </rPh>
    <rPh sb="32" eb="34">
      <t>サクセイ</t>
    </rPh>
    <phoneticPr fontId="3"/>
  </si>
  <si>
    <t>③出来たリストをエクセルの別シート（公演日時ごと）に保存しておきます</t>
    <rPh sb="1" eb="3">
      <t>デキ</t>
    </rPh>
    <rPh sb="13" eb="14">
      <t>ベツ</t>
    </rPh>
    <rPh sb="18" eb="20">
      <t>コウエン</t>
    </rPh>
    <rPh sb="20" eb="22">
      <t>ニチジ</t>
    </rPh>
    <rPh sb="26" eb="28">
      <t>ホゾン</t>
    </rPh>
    <phoneticPr fontId="3"/>
  </si>
  <si>
    <t>フォーム予約</t>
    <rPh sb="4" eb="6">
      <t>ヨヤク</t>
    </rPh>
    <phoneticPr fontId="3"/>
  </si>
  <si>
    <t>前売</t>
    <rPh sb="0" eb="2">
      <t>マエウリ</t>
    </rPh>
    <phoneticPr fontId="3"/>
  </si>
  <si>
    <t>扱い</t>
    <rPh sb="0" eb="1">
      <t>アツカ</t>
    </rPh>
    <phoneticPr fontId="3"/>
  </si>
  <si>
    <t>メンバーC</t>
    <phoneticPr fontId="3"/>
  </si>
  <si>
    <t>2017年＠月「タイトル」＠劇場名　チケット予約とりおき日時別表</t>
    <rPh sb="4" eb="5">
      <t>ネン</t>
    </rPh>
    <rPh sb="6" eb="7">
      <t>ガツ</t>
    </rPh>
    <rPh sb="14" eb="16">
      <t>ゲキジョウ</t>
    </rPh>
    <rPh sb="16" eb="17">
      <t>メイ</t>
    </rPh>
    <rPh sb="22" eb="24">
      <t>ヨヤク</t>
    </rPh>
    <rPh sb="28" eb="30">
      <t>ニチジ</t>
    </rPh>
    <rPh sb="30" eb="31">
      <t>ベツ</t>
    </rPh>
    <rPh sb="31" eb="32">
      <t>ヒョウ</t>
    </rPh>
    <phoneticPr fontId="3"/>
  </si>
  <si>
    <t>作成日（2017/4/24）</t>
    <rPh sb="0" eb="3">
      <t>サクセイビ</t>
    </rPh>
    <phoneticPr fontId="3"/>
  </si>
  <si>
    <t>2017年＠月「タイトル」＠劇場名仕込からの出欠表</t>
    <rPh sb="4" eb="5">
      <t>ネン</t>
    </rPh>
    <rPh sb="6" eb="7">
      <t>ガツ</t>
    </rPh>
    <rPh sb="14" eb="16">
      <t>ゲキジョウ</t>
    </rPh>
    <rPh sb="16" eb="17">
      <t>メイ</t>
    </rPh>
    <rPh sb="17" eb="19">
      <t>シコミ</t>
    </rPh>
    <rPh sb="22" eb="24">
      <t>シュッケツ</t>
    </rPh>
    <rPh sb="24" eb="25">
      <t>ヒョウ</t>
    </rPh>
    <phoneticPr fontId="3"/>
  </si>
  <si>
    <t>当日券・招待券</t>
    <rPh sb="0" eb="3">
      <t>トウジツケン</t>
    </rPh>
    <rPh sb="4" eb="7">
      <t>ショウタイケン</t>
    </rPh>
    <phoneticPr fontId="3"/>
  </si>
  <si>
    <t>Cさん</t>
    <phoneticPr fontId="3"/>
  </si>
  <si>
    <t>受付の雰囲気ひとつでお客様の満足度が変わります。責任重大。</t>
    <rPh sb="0" eb="2">
      <t>ウケツケ</t>
    </rPh>
    <rPh sb="3" eb="6">
      <t>フンイキ</t>
    </rPh>
    <rPh sb="11" eb="13">
      <t>キャクサマ</t>
    </rPh>
    <rPh sb="14" eb="17">
      <t>マンゾクド</t>
    </rPh>
    <rPh sb="18" eb="19">
      <t>カ</t>
    </rPh>
    <rPh sb="24" eb="26">
      <t>セキニン</t>
    </rPh>
    <rPh sb="26" eb="28">
      <t>ジュウダイ</t>
    </rPh>
    <phoneticPr fontId="3"/>
  </si>
  <si>
    <t>受付は劇団の顔です。控えめで元気よく、きびきびあせらずに。</t>
    <rPh sb="0" eb="2">
      <t>ウケツケ</t>
    </rPh>
    <rPh sb="3" eb="5">
      <t>ゲキダン</t>
    </rPh>
    <rPh sb="6" eb="7">
      <t>カオ</t>
    </rPh>
    <rPh sb="10" eb="11">
      <t>ヒカ</t>
    </rPh>
    <rPh sb="14" eb="16">
      <t>ゲンキ</t>
    </rPh>
    <phoneticPr fontId="3"/>
  </si>
  <si>
    <t>制作さんは本番舞台が見れない事が多いです。本番中に動員数とお金の計算を黙々とおこなう事が多いからです。</t>
    <rPh sb="0" eb="2">
      <t>セイサク</t>
    </rPh>
    <rPh sb="5" eb="7">
      <t>ホンバン</t>
    </rPh>
    <rPh sb="7" eb="9">
      <t>ブタイ</t>
    </rPh>
    <rPh sb="10" eb="11">
      <t>ミ</t>
    </rPh>
    <rPh sb="14" eb="15">
      <t>コト</t>
    </rPh>
    <rPh sb="16" eb="17">
      <t>オオ</t>
    </rPh>
    <rPh sb="21" eb="24">
      <t>ホンバンチュウ</t>
    </rPh>
    <rPh sb="25" eb="28">
      <t>ドウインスウ</t>
    </rPh>
    <rPh sb="30" eb="31">
      <t>カネ</t>
    </rPh>
    <rPh sb="32" eb="34">
      <t>ケイサン</t>
    </rPh>
    <rPh sb="35" eb="37">
      <t>モクモク</t>
    </rPh>
    <rPh sb="42" eb="43">
      <t>コト</t>
    </rPh>
    <rPh sb="44" eb="45">
      <t>オオ</t>
    </rPh>
    <phoneticPr fontId="3"/>
  </si>
  <si>
    <t>来場日時</t>
    <rPh sb="0" eb="2">
      <t>ライジョウ</t>
    </rPh>
    <rPh sb="2" eb="4">
      <t>ニチジ</t>
    </rPh>
    <phoneticPr fontId="3"/>
  </si>
  <si>
    <t>制作入金日</t>
    <rPh sb="0" eb="1">
      <t>セイサク</t>
    </rPh>
    <rPh sb="1" eb="2">
      <t>サク</t>
    </rPh>
    <rPh sb="2" eb="4">
      <t>ニュウキン</t>
    </rPh>
    <rPh sb="4" eb="5">
      <t>ビ</t>
    </rPh>
    <phoneticPr fontId="3"/>
  </si>
  <si>
    <t>お名前</t>
    <rPh sb="1" eb="3">
      <t>ナマエ</t>
    </rPh>
    <phoneticPr fontId="3"/>
  </si>
  <si>
    <t>売る人の名前</t>
    <rPh sb="0" eb="1">
      <t>ウ</t>
    </rPh>
    <rPh sb="2" eb="3">
      <t>ヒト</t>
    </rPh>
    <rPh sb="4" eb="6">
      <t>ナマエ</t>
    </rPh>
    <phoneticPr fontId="3"/>
  </si>
  <si>
    <t>２０１０年劇団○○第１０回公演　収入報告書　</t>
    <rPh sb="4" eb="5">
      <t>ネン</t>
    </rPh>
    <rPh sb="5" eb="7">
      <t>ゲキダン</t>
    </rPh>
    <rPh sb="9" eb="10">
      <t>ダイ</t>
    </rPh>
    <rPh sb="12" eb="13">
      <t>カイ</t>
    </rPh>
    <rPh sb="13" eb="15">
      <t>コウエン</t>
    </rPh>
    <rPh sb="16" eb="18">
      <t>シュウニュウ</t>
    </rPh>
    <rPh sb="18" eb="20">
      <t>ホウコク</t>
    </rPh>
    <rPh sb="20" eb="21">
      <t>ショ</t>
    </rPh>
    <phoneticPr fontId="3"/>
  </si>
  <si>
    <t>収入合計</t>
    <rPh sb="0" eb="2">
      <t>シュウニュウ</t>
    </rPh>
    <rPh sb="2" eb="4">
      <t>ゴウケイ</t>
    </rPh>
    <phoneticPr fontId="3"/>
  </si>
  <si>
    <t>金庫への直接収入（利息等）</t>
    <rPh sb="0" eb="2">
      <t>キンコ</t>
    </rPh>
    <rPh sb="4" eb="6">
      <t>チョクセツ</t>
    </rPh>
    <rPh sb="6" eb="8">
      <t>シュウニュウ</t>
    </rPh>
    <rPh sb="9" eb="11">
      <t>リソク</t>
    </rPh>
    <rPh sb="11" eb="12">
      <t>トウ</t>
    </rPh>
    <phoneticPr fontId="3"/>
  </si>
  <si>
    <t>チケット収入＋助成金＋スポンサー料など</t>
    <rPh sb="4" eb="6">
      <t>シュウニュウ</t>
    </rPh>
    <rPh sb="7" eb="10">
      <t>ジョセイキン</t>
    </rPh>
    <rPh sb="16" eb="17">
      <t>リョウ</t>
    </rPh>
    <phoneticPr fontId="3"/>
  </si>
  <si>
    <t>販売物収入</t>
    <rPh sb="0" eb="2">
      <t>ハンバイ</t>
    </rPh>
    <rPh sb="2" eb="3">
      <t>ブツ</t>
    </rPh>
    <rPh sb="3" eb="5">
      <t>シュウニュウ</t>
    </rPh>
    <phoneticPr fontId="3"/>
  </si>
  <si>
    <t>日付</t>
    <rPh sb="0" eb="2">
      <t>ヒヅケ</t>
    </rPh>
    <phoneticPr fontId="3"/>
  </si>
  <si>
    <t>摘要</t>
    <rPh sb="0" eb="2">
      <t>テキヨウ</t>
    </rPh>
    <phoneticPr fontId="3"/>
  </si>
  <si>
    <t>金額</t>
    <rPh sb="0" eb="2">
      <t>キンガク</t>
    </rPh>
    <phoneticPr fontId="3"/>
  </si>
  <si>
    <t>内訳</t>
    <rPh sb="0" eb="2">
      <t>ウチワケ</t>
    </rPh>
    <phoneticPr fontId="3"/>
  </si>
  <si>
    <t>前売チケットの売上</t>
    <rPh sb="0" eb="2">
      <t>マエウ</t>
    </rPh>
    <rPh sb="7" eb="9">
      <t>ウリアゲ</t>
    </rPh>
    <phoneticPr fontId="3"/>
  </si>
  <si>
    <t>２０１０年劇団○○第１０回公演　収支決算</t>
    <rPh sb="16" eb="18">
      <t>シュウシ</t>
    </rPh>
    <rPh sb="18" eb="20">
      <t>ケッサン</t>
    </rPh>
    <phoneticPr fontId="3"/>
  </si>
  <si>
    <t>今公演収支決算</t>
    <rPh sb="0" eb="1">
      <t>コン</t>
    </rPh>
    <rPh sb="1" eb="3">
      <t>コウエン</t>
    </rPh>
    <rPh sb="3" eb="5">
      <t>シュウシ</t>
    </rPh>
    <rPh sb="5" eb="7">
      <t>ケッサン</t>
    </rPh>
    <phoneticPr fontId="3"/>
  </si>
  <si>
    <t>前回公演繰越金</t>
    <rPh sb="0" eb="2">
      <t>ゼンカイ</t>
    </rPh>
    <rPh sb="2" eb="4">
      <t>コウエン</t>
    </rPh>
    <rPh sb="4" eb="6">
      <t>クリコシ</t>
    </rPh>
    <rPh sb="6" eb="7">
      <t>キン</t>
    </rPh>
    <phoneticPr fontId="3"/>
  </si>
  <si>
    <t>第１０回公演収支決算</t>
    <rPh sb="0" eb="1">
      <t>ダイ</t>
    </rPh>
    <rPh sb="3" eb="4">
      <t>カイ</t>
    </rPh>
    <rPh sb="4" eb="6">
      <t>コウエン</t>
    </rPh>
    <rPh sb="6" eb="8">
      <t>シュウシ</t>
    </rPh>
    <rPh sb="8" eb="10">
      <t>ケッサン</t>
    </rPh>
    <phoneticPr fontId="3"/>
  </si>
  <si>
    <t>銀行利息（○○年○○月○○日発生）</t>
    <rPh sb="0" eb="2">
      <t>ギンコウ</t>
    </rPh>
    <rPh sb="2" eb="4">
      <t>リソク</t>
    </rPh>
    <rPh sb="7" eb="8">
      <t>ネン</t>
    </rPh>
    <rPh sb="10" eb="11">
      <t>ガツ</t>
    </rPh>
    <rPh sb="13" eb="14">
      <t>ニチ</t>
    </rPh>
    <rPh sb="14" eb="16">
      <t>ハッセイ</t>
    </rPh>
    <phoneticPr fontId="3"/>
  </si>
  <si>
    <t>小計Ａ</t>
    <rPh sb="0" eb="2">
      <t>ショウケイ</t>
    </rPh>
    <phoneticPr fontId="3"/>
  </si>
  <si>
    <t>公演以外の支出</t>
    <rPh sb="0" eb="2">
      <t>コウエン</t>
    </rPh>
    <rPh sb="2" eb="4">
      <t>イガイ</t>
    </rPh>
    <rPh sb="5" eb="7">
      <t>シシュツ</t>
    </rPh>
    <phoneticPr fontId="3"/>
  </si>
  <si>
    <t>2010/06/02</t>
    <phoneticPr fontId="3"/>
  </si>
  <si>
    <t>電動ドリル</t>
    <rPh sb="0" eb="2">
      <t>デンドウ</t>
    </rPh>
    <phoneticPr fontId="3"/>
  </si>
  <si>
    <t>小計Ｂ</t>
    <rPh sb="0" eb="2">
      <t>ショウケイ</t>
    </rPh>
    <phoneticPr fontId="3"/>
  </si>
  <si>
    <t>本番時チケット売上合計</t>
    <rPh sb="0" eb="1">
      <t>ホン</t>
    </rPh>
    <rPh sb="1" eb="2">
      <t>バン</t>
    </rPh>
    <rPh sb="2" eb="3">
      <t>ジ</t>
    </rPh>
    <rPh sb="7" eb="9">
      <t>ウリアゲ</t>
    </rPh>
    <rPh sb="9" eb="11">
      <t>ゴウケイ</t>
    </rPh>
    <phoneticPr fontId="3"/>
  </si>
  <si>
    <t>シート
＜観客動員＆チケット売上表＞
参照</t>
    <rPh sb="5" eb="7">
      <t>カンキャク</t>
    </rPh>
    <rPh sb="7" eb="9">
      <t>ドウイン</t>
    </rPh>
    <rPh sb="14" eb="16">
      <t>ウリアゲ</t>
    </rPh>
    <rPh sb="16" eb="17">
      <t>ヒョウ</t>
    </rPh>
    <rPh sb="19" eb="21">
      <t>サンショウ</t>
    </rPh>
    <phoneticPr fontId="3"/>
  </si>
  <si>
    <t>ＰＧ１チケット売上</t>
    <rPh sb="7" eb="9">
      <t>ウリアゲ</t>
    </rPh>
    <phoneticPr fontId="3"/>
  </si>
  <si>
    <t>ＰＧ２チケット売上</t>
    <rPh sb="7" eb="9">
      <t>ウリアゲ</t>
    </rPh>
    <phoneticPr fontId="3"/>
  </si>
  <si>
    <t>ＰＧ３チケット売上</t>
    <rPh sb="7" eb="9">
      <t>ウリアゲ</t>
    </rPh>
    <phoneticPr fontId="3"/>
  </si>
  <si>
    <t>ＰＧ４チケット売上</t>
    <rPh sb="7" eb="9">
      <t>ウリアゲ</t>
    </rPh>
    <phoneticPr fontId="3"/>
  </si>
  <si>
    <t>ＰＧ５チケット売上</t>
    <rPh sb="7" eb="9">
      <t>ウリアゲ</t>
    </rPh>
    <phoneticPr fontId="3"/>
  </si>
  <si>
    <t>ＰＧ６チケット売上</t>
    <rPh sb="7" eb="9">
      <t>ウリアゲ</t>
    </rPh>
    <phoneticPr fontId="3"/>
  </si>
  <si>
    <t>ＰＧ７チケット売上</t>
    <rPh sb="7" eb="9">
      <t>ウリアゲ</t>
    </rPh>
    <phoneticPr fontId="3"/>
  </si>
  <si>
    <t>物販売上</t>
    <rPh sb="0" eb="2">
      <t>ブッパン</t>
    </rPh>
    <rPh sb="2" eb="4">
      <t>ウリアゲ</t>
    </rPh>
    <phoneticPr fontId="3"/>
  </si>
  <si>
    <t>シート
＜物販売上表＞
参照</t>
    <rPh sb="5" eb="7">
      <t>ブッパン</t>
    </rPh>
    <rPh sb="7" eb="9">
      <t>ウリアゲ</t>
    </rPh>
    <rPh sb="9" eb="10">
      <t>ヒョウ</t>
    </rPh>
    <rPh sb="12" eb="14">
      <t>サンショウ</t>
    </rPh>
    <phoneticPr fontId="3"/>
  </si>
  <si>
    <t>祝儀金</t>
    <rPh sb="0" eb="2">
      <t>シュウギ</t>
    </rPh>
    <rPh sb="2" eb="3">
      <t>キン</t>
    </rPh>
    <phoneticPr fontId="3"/>
  </si>
  <si>
    <t>○○様</t>
    <rPh sb="2" eb="3">
      <t>サマ</t>
    </rPh>
    <phoneticPr fontId="3"/>
  </si>
  <si>
    <t>助成金１</t>
    <rPh sb="0" eb="3">
      <t>ジョセイキン</t>
    </rPh>
    <phoneticPr fontId="3"/>
  </si>
  <si>
    <t>○○助成金</t>
    <rPh sb="2" eb="5">
      <t>ジョセイキン</t>
    </rPh>
    <phoneticPr fontId="3"/>
  </si>
  <si>
    <t>助成金２</t>
    <rPh sb="0" eb="3">
      <t>ジョセイキン</t>
    </rPh>
    <phoneticPr fontId="3"/>
  </si>
  <si>
    <t>スポンサー１</t>
    <phoneticPr fontId="3"/>
  </si>
  <si>
    <t>スポンサー２</t>
    <phoneticPr fontId="3"/>
  </si>
  <si>
    <t>スポンサー３</t>
    <phoneticPr fontId="3"/>
  </si>
  <si>
    <t>２０１０年劇団○○第１０回公演　支出報告書　</t>
    <rPh sb="4" eb="5">
      <t>ネン</t>
    </rPh>
    <rPh sb="5" eb="7">
      <t>ゲキダン</t>
    </rPh>
    <rPh sb="9" eb="10">
      <t>ダイ</t>
    </rPh>
    <rPh sb="12" eb="13">
      <t>カイ</t>
    </rPh>
    <rPh sb="13" eb="15">
      <t>コウエン</t>
    </rPh>
    <rPh sb="16" eb="18">
      <t>シシュツ</t>
    </rPh>
    <rPh sb="18" eb="20">
      <t>ホウコク</t>
    </rPh>
    <rPh sb="20" eb="21">
      <t>ショ</t>
    </rPh>
    <phoneticPr fontId="3"/>
  </si>
  <si>
    <t>レシートやメモから品物と金額を打ち込みましょう。</t>
    <rPh sb="9" eb="11">
      <t>シナモノ</t>
    </rPh>
    <rPh sb="12" eb="14">
      <t>キンガク</t>
    </rPh>
    <rPh sb="15" eb="16">
      <t>ウ</t>
    </rPh>
    <rPh sb="17" eb="18">
      <t>コ</t>
    </rPh>
    <phoneticPr fontId="3"/>
  </si>
  <si>
    <t>支出合計</t>
    <rPh sb="0" eb="2">
      <t>シシュツ</t>
    </rPh>
    <rPh sb="2" eb="4">
      <t>ゴウケイ</t>
    </rPh>
    <phoneticPr fontId="3"/>
  </si>
  <si>
    <t>製作費１</t>
    <rPh sb="0" eb="2">
      <t>セイサク</t>
    </rPh>
    <rPh sb="2" eb="3">
      <t>ヒ</t>
    </rPh>
    <phoneticPr fontId="3"/>
  </si>
  <si>
    <t>製作費２</t>
    <rPh sb="0" eb="2">
      <t>セイサク</t>
    </rPh>
    <rPh sb="2" eb="3">
      <t>ヒ</t>
    </rPh>
    <phoneticPr fontId="3"/>
  </si>
  <si>
    <t>映写・照明･音響</t>
    <rPh sb="0" eb="2">
      <t>エイシャ</t>
    </rPh>
    <rPh sb="3" eb="5">
      <t>ショウメイ</t>
    </rPh>
    <rPh sb="6" eb="8">
      <t>オンキョウ</t>
    </rPh>
    <phoneticPr fontId="3"/>
  </si>
  <si>
    <t>運送費</t>
    <rPh sb="0" eb="1">
      <t>ウン</t>
    </rPh>
    <rPh sb="1" eb="2">
      <t>オク</t>
    </rPh>
    <rPh sb="2" eb="3">
      <t>ヒ</t>
    </rPh>
    <phoneticPr fontId="3"/>
  </si>
  <si>
    <t>購入年月日</t>
    <rPh sb="0" eb="2">
      <t>コウニュウ</t>
    </rPh>
    <rPh sb="2" eb="5">
      <t>ネンガッピ</t>
    </rPh>
    <phoneticPr fontId="3"/>
  </si>
  <si>
    <t>品名</t>
    <rPh sb="0" eb="2">
      <t>ヒンメイ</t>
    </rPh>
    <phoneticPr fontId="3"/>
  </si>
  <si>
    <t>支出金額</t>
    <rPh sb="0" eb="2">
      <t>シシュツ</t>
    </rPh>
    <rPh sb="2" eb="4">
      <t>キンガク</t>
    </rPh>
    <phoneticPr fontId="3"/>
  </si>
  <si>
    <t>残高</t>
    <rPh sb="0" eb="2">
      <t>ザンダカ</t>
    </rPh>
    <phoneticPr fontId="3"/>
  </si>
  <si>
    <t>購入年月日</t>
  </si>
  <si>
    <t>品名</t>
  </si>
  <si>
    <t>支出金額</t>
  </si>
  <si>
    <t>残高</t>
  </si>
  <si>
    <t>備考</t>
  </si>
  <si>
    <t>劇場使用料（劇場）</t>
    <rPh sb="0" eb="2">
      <t>ゲキジョウ</t>
    </rPh>
    <rPh sb="2" eb="4">
      <t>シヨウ</t>
    </rPh>
    <rPh sb="4" eb="5">
      <t>リョウ</t>
    </rPh>
    <rPh sb="6" eb="8">
      <t>ゲキジョウ</t>
    </rPh>
    <phoneticPr fontId="3"/>
  </si>
  <si>
    <t>ああああああああああああ</t>
    <phoneticPr fontId="3"/>
  </si>
  <si>
    <t>2010/05/04</t>
    <phoneticPr fontId="3"/>
  </si>
  <si>
    <t>コピー代</t>
    <rPh sb="3" eb="4">
      <t>ダイ</t>
    </rPh>
    <phoneticPr fontId="3"/>
  </si>
  <si>
    <t>サンドペーパー</t>
    <phoneticPr fontId="3"/>
  </si>
  <si>
    <t>机加工</t>
    <rPh sb="0" eb="1">
      <t>ツクエ</t>
    </rPh>
    <rPh sb="1" eb="3">
      <t>カコウ</t>
    </rPh>
    <phoneticPr fontId="3"/>
  </si>
  <si>
    <t>2010/05/06</t>
    <phoneticPr fontId="3"/>
  </si>
  <si>
    <t>ろ過器作成補助金</t>
    <rPh sb="1" eb="2">
      <t>カ</t>
    </rPh>
    <rPh sb="2" eb="3">
      <t>キ</t>
    </rPh>
    <rPh sb="3" eb="5">
      <t>サクセイ</t>
    </rPh>
    <rPh sb="5" eb="8">
      <t>ホジョキン</t>
    </rPh>
    <phoneticPr fontId="3"/>
  </si>
  <si>
    <t>2010/06/03</t>
    <phoneticPr fontId="3"/>
  </si>
  <si>
    <t>洗顔フォーム</t>
    <rPh sb="0" eb="2">
      <t>センガン</t>
    </rPh>
    <phoneticPr fontId="3"/>
  </si>
  <si>
    <t>2010/06/23</t>
    <phoneticPr fontId="3"/>
  </si>
  <si>
    <t>映写AVコード</t>
    <rPh sb="0" eb="2">
      <t>エイシャ</t>
    </rPh>
    <phoneticPr fontId="3"/>
  </si>
  <si>
    <t>2010/06/28</t>
    <phoneticPr fontId="3"/>
  </si>
  <si>
    <t>トラックレンタル</t>
    <phoneticPr fontId="3"/>
  </si>
  <si>
    <t>2010/07/03</t>
    <phoneticPr fontId="3"/>
  </si>
  <si>
    <t>ＪＡＳＲＡＣ登録曲使用料１</t>
    <rPh sb="6" eb="8">
      <t>トウロク</t>
    </rPh>
    <rPh sb="8" eb="9">
      <t>キョク</t>
    </rPh>
    <rPh sb="9" eb="11">
      <t>シヨウ</t>
    </rPh>
    <rPh sb="11" eb="12">
      <t>リョウ</t>
    </rPh>
    <phoneticPr fontId="3"/>
  </si>
  <si>
    <t>楽屋使用料</t>
    <rPh sb="0" eb="2">
      <t>ガクヤ</t>
    </rPh>
    <rPh sb="2" eb="4">
      <t>シヨウ</t>
    </rPh>
    <rPh sb="4" eb="5">
      <t>リョウ</t>
    </rPh>
    <phoneticPr fontId="3"/>
  </si>
  <si>
    <t>ファイル代</t>
    <rPh sb="4" eb="5">
      <t>ダイ</t>
    </rPh>
    <phoneticPr fontId="3"/>
  </si>
  <si>
    <t>ペンキ</t>
    <phoneticPr fontId="3"/>
  </si>
  <si>
    <t>サイドボード加工</t>
    <rPh sb="6" eb="8">
      <t>カコウ</t>
    </rPh>
    <phoneticPr fontId="3"/>
  </si>
  <si>
    <t>ローアルコールビール２０個</t>
    <rPh sb="12" eb="13">
      <t>コ</t>
    </rPh>
    <phoneticPr fontId="3"/>
  </si>
  <si>
    <t>トレパン</t>
    <phoneticPr fontId="3"/>
  </si>
  <si>
    <t>接点復活スプレー</t>
    <rPh sb="0" eb="2">
      <t>セッテン</t>
    </rPh>
    <rPh sb="2" eb="4">
      <t>フッカツ</t>
    </rPh>
    <phoneticPr fontId="3"/>
  </si>
  <si>
    <t>ＪＡＳＲＡＣ登録曲使用料２</t>
    <rPh sb="6" eb="8">
      <t>トウロク</t>
    </rPh>
    <rPh sb="8" eb="9">
      <t>キョク</t>
    </rPh>
    <rPh sb="9" eb="11">
      <t>シヨウ</t>
    </rPh>
    <rPh sb="11" eb="12">
      <t>リョウ</t>
    </rPh>
    <phoneticPr fontId="3"/>
  </si>
  <si>
    <t>冷暖房使用料</t>
    <rPh sb="0" eb="3">
      <t>レイダンボウ</t>
    </rPh>
    <rPh sb="3" eb="5">
      <t>シヨウ</t>
    </rPh>
    <rPh sb="5" eb="6">
      <t>リョウ</t>
    </rPh>
    <phoneticPr fontId="3"/>
  </si>
  <si>
    <t>サンドペーパー、金具</t>
    <rPh sb="8" eb="10">
      <t>カナグ</t>
    </rPh>
    <phoneticPr fontId="3"/>
  </si>
  <si>
    <t>クッション２個</t>
    <rPh sb="6" eb="7">
      <t>コ</t>
    </rPh>
    <phoneticPr fontId="3"/>
  </si>
  <si>
    <t>龍ﾄﾚｰﾅｰ</t>
    <rPh sb="0" eb="1">
      <t>リュウ</t>
    </rPh>
    <phoneticPr fontId="3"/>
  </si>
  <si>
    <t>お経CD</t>
    <rPh sb="1" eb="2">
      <t>キョウ</t>
    </rPh>
    <phoneticPr fontId="3"/>
  </si>
  <si>
    <t>ＪＡＳＲＡＣ登録曲使用料３</t>
    <rPh sb="6" eb="8">
      <t>トウロク</t>
    </rPh>
    <rPh sb="8" eb="9">
      <t>キョク</t>
    </rPh>
    <rPh sb="9" eb="11">
      <t>シヨウ</t>
    </rPh>
    <rPh sb="11" eb="12">
      <t>リョウ</t>
    </rPh>
    <phoneticPr fontId="3"/>
  </si>
  <si>
    <t>打ち合せ飲食代</t>
    <rPh sb="0" eb="1">
      <t>ウ</t>
    </rPh>
    <rPh sb="2" eb="3">
      <t>アワ</t>
    </rPh>
    <rPh sb="4" eb="7">
      <t>インショクダイ</t>
    </rPh>
    <phoneticPr fontId="3"/>
  </si>
  <si>
    <t>ニス</t>
    <phoneticPr fontId="3"/>
  </si>
  <si>
    <t>ドラゴンボールコミック</t>
    <phoneticPr fontId="3"/>
  </si>
  <si>
    <t>スズキトレパン</t>
    <phoneticPr fontId="3"/>
  </si>
  <si>
    <t>ＬＥＤ電球6Ｗ</t>
    <rPh sb="3" eb="5">
      <t>デンキュウ</t>
    </rPh>
    <phoneticPr fontId="3"/>
  </si>
  <si>
    <t>ＪＡＳＲＡＣ登録曲使用料４</t>
    <rPh sb="6" eb="8">
      <t>トウロク</t>
    </rPh>
    <rPh sb="8" eb="9">
      <t>キョク</t>
    </rPh>
    <rPh sb="9" eb="11">
      <t>シヨウ</t>
    </rPh>
    <rPh sb="11" eb="12">
      <t>リョウ</t>
    </rPh>
    <phoneticPr fontId="3"/>
  </si>
  <si>
    <t>金具</t>
    <rPh sb="0" eb="2">
      <t>カナグ</t>
    </rPh>
    <phoneticPr fontId="3"/>
  </si>
  <si>
    <t>絆創膏・包帯・手紙など</t>
    <rPh sb="0" eb="3">
      <t>バンソウコウ</t>
    </rPh>
    <rPh sb="4" eb="6">
      <t>ホウタイ</t>
    </rPh>
    <rPh sb="7" eb="9">
      <t>テガミ</t>
    </rPh>
    <phoneticPr fontId="3"/>
  </si>
  <si>
    <t>ドーラン</t>
    <phoneticPr fontId="3"/>
  </si>
  <si>
    <t>ＪＡＳＲＡＣ登録曲使用料５</t>
    <rPh sb="6" eb="8">
      <t>トウロク</t>
    </rPh>
    <rPh sb="8" eb="9">
      <t>キョク</t>
    </rPh>
    <rPh sb="9" eb="11">
      <t>シヨウ</t>
    </rPh>
    <rPh sb="11" eb="12">
      <t>リョウ</t>
    </rPh>
    <phoneticPr fontId="3"/>
  </si>
  <si>
    <t>チラシ作成費</t>
    <rPh sb="3" eb="5">
      <t>サクセイ</t>
    </rPh>
    <rPh sb="5" eb="6">
      <t>ヒ</t>
    </rPh>
    <phoneticPr fontId="3"/>
  </si>
  <si>
    <t>インパクトビット</t>
    <phoneticPr fontId="3"/>
  </si>
  <si>
    <t>カルピス・レモネード</t>
    <phoneticPr fontId="3"/>
  </si>
  <si>
    <t>ｺｰﾙﾄﾞｸﾘｰﾑ</t>
    <phoneticPr fontId="3"/>
  </si>
  <si>
    <t>舞台設備</t>
    <rPh sb="0" eb="2">
      <t>ブタイ</t>
    </rPh>
    <rPh sb="2" eb="4">
      <t>セツビ</t>
    </rPh>
    <phoneticPr fontId="3"/>
  </si>
  <si>
    <t>デザイン謝礼金</t>
    <rPh sb="4" eb="6">
      <t>シャレイ</t>
    </rPh>
    <rPh sb="6" eb="7">
      <t>キン</t>
    </rPh>
    <phoneticPr fontId="3"/>
  </si>
  <si>
    <t>籐かご</t>
    <rPh sb="0" eb="1">
      <t>トウ</t>
    </rPh>
    <phoneticPr fontId="3"/>
  </si>
  <si>
    <t>スタンド傘</t>
    <rPh sb="4" eb="5">
      <t>カサ</t>
    </rPh>
    <phoneticPr fontId="3"/>
  </si>
  <si>
    <t>梱包財（プチプチ）</t>
    <rPh sb="0" eb="2">
      <t>コンポウ</t>
    </rPh>
    <rPh sb="2" eb="3">
      <t>ザイ</t>
    </rPh>
    <phoneticPr fontId="3"/>
  </si>
  <si>
    <t>制服スカート</t>
    <rPh sb="0" eb="2">
      <t>セイフク</t>
    </rPh>
    <phoneticPr fontId="3"/>
  </si>
  <si>
    <t>音響設備</t>
    <rPh sb="0" eb="2">
      <t>オンキョウ</t>
    </rPh>
    <rPh sb="2" eb="4">
      <t>セツビ</t>
    </rPh>
    <phoneticPr fontId="3"/>
  </si>
  <si>
    <t>ＤＭ作成費</t>
    <rPh sb="2" eb="4">
      <t>サクセイ</t>
    </rPh>
    <rPh sb="4" eb="5">
      <t>ヒ</t>
    </rPh>
    <phoneticPr fontId="3"/>
  </si>
  <si>
    <t>コットン生地</t>
    <rPh sb="4" eb="6">
      <t>キジ</t>
    </rPh>
    <phoneticPr fontId="3"/>
  </si>
  <si>
    <t>カーテン生地</t>
    <rPh sb="4" eb="6">
      <t>キジ</t>
    </rPh>
    <phoneticPr fontId="3"/>
  </si>
  <si>
    <t>ステンレスフック</t>
    <phoneticPr fontId="3"/>
  </si>
  <si>
    <t>青ｼﾞｬｰｼﾞ上下</t>
    <rPh sb="0" eb="1">
      <t>アオ</t>
    </rPh>
    <rPh sb="7" eb="9">
      <t>ジョウゲ</t>
    </rPh>
    <phoneticPr fontId="3"/>
  </si>
  <si>
    <t>照明設備</t>
    <rPh sb="0" eb="2">
      <t>ショウメイ</t>
    </rPh>
    <rPh sb="2" eb="4">
      <t>セツビ</t>
    </rPh>
    <phoneticPr fontId="3"/>
  </si>
  <si>
    <t>ＤＭ郵送費</t>
    <rPh sb="2" eb="5">
      <t>ユウソウヒ</t>
    </rPh>
    <phoneticPr fontId="3"/>
  </si>
  <si>
    <t>カーテン金具</t>
    <rPh sb="4" eb="6">
      <t>カナグ</t>
    </rPh>
    <phoneticPr fontId="3"/>
  </si>
  <si>
    <t>カーテン加工</t>
    <rPh sb="4" eb="6">
      <t>カコウ</t>
    </rPh>
    <phoneticPr fontId="3"/>
  </si>
  <si>
    <t>コーラ・メントス</t>
    <phoneticPr fontId="3"/>
  </si>
  <si>
    <t>紫T</t>
    <rPh sb="0" eb="1">
      <t>ムラサキ</t>
    </rPh>
    <phoneticPr fontId="3"/>
  </si>
  <si>
    <t>その他設備</t>
    <rPh sb="2" eb="3">
      <t>タ</t>
    </rPh>
    <rPh sb="3" eb="5">
      <t>セツビ</t>
    </rPh>
    <phoneticPr fontId="3"/>
  </si>
  <si>
    <t>ポスター作成費</t>
    <rPh sb="4" eb="6">
      <t>サクセイ</t>
    </rPh>
    <rPh sb="6" eb="7">
      <t>ヒ</t>
    </rPh>
    <phoneticPr fontId="3"/>
  </si>
  <si>
    <t>壁紙、のり（試作用）</t>
    <rPh sb="0" eb="2">
      <t>カベガミ</t>
    </rPh>
    <rPh sb="6" eb="8">
      <t>シサク</t>
    </rPh>
    <rPh sb="8" eb="9">
      <t>ヨウ</t>
    </rPh>
    <phoneticPr fontId="3"/>
  </si>
  <si>
    <t>壁試作</t>
    <rPh sb="0" eb="1">
      <t>カベ</t>
    </rPh>
    <rPh sb="1" eb="3">
      <t>シサク</t>
    </rPh>
    <phoneticPr fontId="3"/>
  </si>
  <si>
    <t>コーラ</t>
    <phoneticPr fontId="3"/>
  </si>
  <si>
    <t>ボツ青T</t>
    <rPh sb="2" eb="3">
      <t>アオ</t>
    </rPh>
    <phoneticPr fontId="3"/>
  </si>
  <si>
    <t>ダンボール板(試作用）</t>
    <rPh sb="5" eb="6">
      <t>イタ</t>
    </rPh>
    <rPh sb="7" eb="9">
      <t>シサク</t>
    </rPh>
    <rPh sb="9" eb="10">
      <t>ヨウ</t>
    </rPh>
    <phoneticPr fontId="3"/>
  </si>
  <si>
    <t>ティカップなど</t>
    <phoneticPr fontId="3"/>
  </si>
  <si>
    <t>黄パーカー</t>
    <rPh sb="0" eb="1">
      <t>キ</t>
    </rPh>
    <phoneticPr fontId="3"/>
  </si>
  <si>
    <t>角材等</t>
    <rPh sb="0" eb="2">
      <t>カクザイ</t>
    </rPh>
    <rPh sb="2" eb="3">
      <t>トウ</t>
    </rPh>
    <phoneticPr fontId="3"/>
  </si>
  <si>
    <t>パネル加工</t>
    <rPh sb="3" eb="5">
      <t>カコウ</t>
    </rPh>
    <phoneticPr fontId="3"/>
  </si>
  <si>
    <t>滑り止めマット（お盆に）</t>
    <rPh sb="0" eb="1">
      <t>スベ</t>
    </rPh>
    <rPh sb="2" eb="3">
      <t>ド</t>
    </rPh>
    <rPh sb="9" eb="10">
      <t>ボン</t>
    </rPh>
    <phoneticPr fontId="3"/>
  </si>
  <si>
    <t>パイプハンガー</t>
    <phoneticPr fontId="3"/>
  </si>
  <si>
    <t>専門スタッフ謝礼金</t>
    <rPh sb="0" eb="2">
      <t>センモン</t>
    </rPh>
    <rPh sb="6" eb="8">
      <t>シャレイ</t>
    </rPh>
    <rPh sb="8" eb="9">
      <t>キン</t>
    </rPh>
    <phoneticPr fontId="3"/>
  </si>
  <si>
    <t>劇団○○楽屋見舞い</t>
    <rPh sb="0" eb="2">
      <t>ゲキダン</t>
    </rPh>
    <rPh sb="4" eb="6">
      <t>ガクヤ</t>
    </rPh>
    <rPh sb="6" eb="8">
      <t>ミマ</t>
    </rPh>
    <phoneticPr fontId="3"/>
  </si>
  <si>
    <t>クリアボックス</t>
    <phoneticPr fontId="3"/>
  </si>
  <si>
    <t>ボツﾎﾞｰﾀﾞｰﾄﾞｸﾛT</t>
    <phoneticPr fontId="3"/>
  </si>
  <si>
    <t>ギャラ１</t>
    <phoneticPr fontId="3"/>
  </si>
  <si>
    <t>ベニヤ、プラダン</t>
    <phoneticPr fontId="3"/>
  </si>
  <si>
    <t>壁加工用</t>
    <rPh sb="0" eb="1">
      <t>カベ</t>
    </rPh>
    <rPh sb="1" eb="4">
      <t>カコウヨウ</t>
    </rPh>
    <phoneticPr fontId="3"/>
  </si>
  <si>
    <t>トレパン（茶色）</t>
    <rPh sb="5" eb="7">
      <t>チャイロ</t>
    </rPh>
    <phoneticPr fontId="3"/>
  </si>
  <si>
    <t>顔カバー材料</t>
    <rPh sb="0" eb="1">
      <t>カオ</t>
    </rPh>
    <rPh sb="4" eb="6">
      <t>ザイリョウ</t>
    </rPh>
    <phoneticPr fontId="3"/>
  </si>
  <si>
    <t>ギャラ２</t>
  </si>
  <si>
    <t>カーテンレール等</t>
    <rPh sb="7" eb="8">
      <t>トウ</t>
    </rPh>
    <phoneticPr fontId="3"/>
  </si>
  <si>
    <t>ポテチ・コーヒー・カルピス</t>
    <phoneticPr fontId="3"/>
  </si>
  <si>
    <t>ハンガー</t>
    <phoneticPr fontId="3"/>
  </si>
  <si>
    <t>ギャラ３</t>
  </si>
  <si>
    <t>カーテン用ランナー</t>
    <rPh sb="4" eb="5">
      <t>ヨウ</t>
    </rPh>
    <phoneticPr fontId="3"/>
  </si>
  <si>
    <t>豆乳×６・レモン×２</t>
    <rPh sb="0" eb="2">
      <t>トウニュウ</t>
    </rPh>
    <phoneticPr fontId="3"/>
  </si>
  <si>
    <t>紫ｼﾞｬﾗｼﾞｬﾗ</t>
    <rPh sb="0" eb="1">
      <t>ムラサキ</t>
    </rPh>
    <phoneticPr fontId="3"/>
  </si>
  <si>
    <t>ギャラ４</t>
  </si>
  <si>
    <t>両面テープ</t>
    <rPh sb="0" eb="2">
      <t>リョウメン</t>
    </rPh>
    <phoneticPr fontId="3"/>
  </si>
  <si>
    <t>巾木固定用</t>
    <rPh sb="0" eb="1">
      <t>ハバ</t>
    </rPh>
    <rPh sb="1" eb="2">
      <t>キ</t>
    </rPh>
    <rPh sb="2" eb="5">
      <t>コテイヨウ</t>
    </rPh>
    <phoneticPr fontId="3"/>
  </si>
  <si>
    <t>ラジコンカー</t>
    <phoneticPr fontId="3"/>
  </si>
  <si>
    <t>化粧水ボトル</t>
    <rPh sb="0" eb="3">
      <t>ケショウスイ</t>
    </rPh>
    <phoneticPr fontId="3"/>
  </si>
  <si>
    <t>ギャラ５</t>
  </si>
  <si>
    <t>台本印刷代</t>
    <rPh sb="0" eb="2">
      <t>ダイホン</t>
    </rPh>
    <rPh sb="2" eb="4">
      <t>インサツ</t>
    </rPh>
    <rPh sb="4" eb="5">
      <t>ダイ</t>
    </rPh>
    <phoneticPr fontId="3"/>
  </si>
  <si>
    <t>物販用</t>
    <rPh sb="0" eb="3">
      <t>ブッパンヨウ</t>
    </rPh>
    <phoneticPr fontId="3"/>
  </si>
  <si>
    <t>壁紙、のり</t>
    <rPh sb="0" eb="2">
      <t>カベガミ</t>
    </rPh>
    <phoneticPr fontId="3"/>
  </si>
  <si>
    <t>ボツ化粧ケース</t>
    <rPh sb="2" eb="4">
      <t>ケショウ</t>
    </rPh>
    <phoneticPr fontId="3"/>
  </si>
  <si>
    <t>代金</t>
    <rPh sb="0" eb="2">
      <t>ダイキン</t>
    </rPh>
    <phoneticPr fontId="3"/>
  </si>
  <si>
    <t>マスキングテープ他</t>
    <rPh sb="8" eb="9">
      <t>ホカ</t>
    </rPh>
    <phoneticPr fontId="3"/>
  </si>
  <si>
    <t>メイク下地</t>
    <rPh sb="3" eb="5">
      <t>シタジ</t>
    </rPh>
    <phoneticPr fontId="3"/>
  </si>
  <si>
    <t>ＤＶＤ－Ｒ20枚</t>
    <rPh sb="7" eb="8">
      <t>マイ</t>
    </rPh>
    <phoneticPr fontId="3"/>
  </si>
  <si>
    <t>補修用角材</t>
    <rPh sb="0" eb="2">
      <t>ホシュウ</t>
    </rPh>
    <rPh sb="2" eb="3">
      <t>ヨウ</t>
    </rPh>
    <rPh sb="3" eb="5">
      <t>カクザイ</t>
    </rPh>
    <phoneticPr fontId="3"/>
  </si>
  <si>
    <t>緊急使用</t>
    <rPh sb="0" eb="2">
      <t>キンキュウ</t>
    </rPh>
    <rPh sb="2" eb="4">
      <t>シヨウ</t>
    </rPh>
    <phoneticPr fontId="3"/>
  </si>
  <si>
    <t>安革ジャン</t>
    <rPh sb="0" eb="1">
      <t>ヤス</t>
    </rPh>
    <rPh sb="1" eb="2">
      <t>カワ</t>
    </rPh>
    <phoneticPr fontId="3"/>
  </si>
  <si>
    <t>プレイガイド手数料</t>
    <rPh sb="6" eb="9">
      <t>テスウリョウ</t>
    </rPh>
    <phoneticPr fontId="3"/>
  </si>
  <si>
    <t>○○（手数料○○％）</t>
    <rPh sb="3" eb="6">
      <t>テスウリョウ</t>
    </rPh>
    <phoneticPr fontId="3"/>
  </si>
  <si>
    <t>ボツｶｰｺﾞﾊﾟﾝﾂ</t>
    <phoneticPr fontId="3"/>
  </si>
  <si>
    <t>白ミシン糸</t>
    <rPh sb="0" eb="1">
      <t>シロ</t>
    </rPh>
    <rPh sb="4" eb="5">
      <t>イト</t>
    </rPh>
    <phoneticPr fontId="3"/>
  </si>
  <si>
    <t>メイクバック</t>
    <phoneticPr fontId="3"/>
  </si>
  <si>
    <t>洗顔ﾎｲｯﾊﾟ</t>
    <rPh sb="0" eb="2">
      <t>センガン</t>
    </rPh>
    <phoneticPr fontId="3"/>
  </si>
  <si>
    <t>マスク</t>
    <phoneticPr fontId="3"/>
  </si>
  <si>
    <t>メイク落しシート</t>
    <rPh sb="3" eb="4">
      <t>オト</t>
    </rPh>
    <phoneticPr fontId="3"/>
  </si>
  <si>
    <t>支出小計１・２・３</t>
    <rPh sb="0" eb="2">
      <t>シシュツ</t>
    </rPh>
    <rPh sb="2" eb="4">
      <t>ショウケイ</t>
    </rPh>
    <phoneticPr fontId="3"/>
  </si>
  <si>
    <t>支出小計４</t>
    <rPh sb="0" eb="2">
      <t>シシュツ</t>
    </rPh>
    <rPh sb="2" eb="4">
      <t>ショウケイ</t>
    </rPh>
    <phoneticPr fontId="3"/>
  </si>
  <si>
    <t>Aさん手売り</t>
    <rPh sb="3" eb="4">
      <t>テ</t>
    </rPh>
    <rPh sb="4" eb="5">
      <t>ウ</t>
    </rPh>
    <phoneticPr fontId="3"/>
  </si>
  <si>
    <t>Bさん手売り</t>
    <rPh sb="3" eb="4">
      <t>テ</t>
    </rPh>
    <rPh sb="4" eb="5">
      <t>ウ</t>
    </rPh>
    <phoneticPr fontId="3"/>
  </si>
  <si>
    <t>＊出入りするお金の管理です。</t>
    <rPh sb="1" eb="3">
      <t>デイ</t>
    </rPh>
    <rPh sb="7" eb="8">
      <t>カネ</t>
    </rPh>
    <rPh sb="9" eb="11">
      <t>カンリ</t>
    </rPh>
    <phoneticPr fontId="3"/>
  </si>
  <si>
    <t>＊稽古の様子などを定期的に書きこみます。どんな団体でどんな作品を作っているのか？長い目で見て「広報」になります。</t>
    <rPh sb="1" eb="3">
      <t>ケイコ</t>
    </rPh>
    <rPh sb="4" eb="6">
      <t>ヨウス</t>
    </rPh>
    <rPh sb="9" eb="12">
      <t>テイキテキ</t>
    </rPh>
    <rPh sb="13" eb="14">
      <t>カ</t>
    </rPh>
    <rPh sb="23" eb="25">
      <t>ダンタイ</t>
    </rPh>
    <rPh sb="29" eb="31">
      <t>サクヒン</t>
    </rPh>
    <rPh sb="32" eb="33">
      <t>ツク</t>
    </rPh>
    <rPh sb="40" eb="41">
      <t>ナガ</t>
    </rPh>
    <rPh sb="42" eb="43">
      <t>メ</t>
    </rPh>
    <rPh sb="44" eb="45">
      <t>ミ</t>
    </rPh>
    <rPh sb="47" eb="49">
      <t>コウホウ</t>
    </rPh>
    <phoneticPr fontId="3"/>
  </si>
  <si>
    <t>※団体金庫残高（○○年○○月○○日現在）</t>
    <rPh sb="1" eb="3">
      <t>ダンタイ</t>
    </rPh>
    <rPh sb="3" eb="5">
      <t>キンコ</t>
    </rPh>
    <rPh sb="5" eb="7">
      <t>ザンダカ</t>
    </rPh>
    <rPh sb="10" eb="11">
      <t>ネン</t>
    </rPh>
    <rPh sb="13" eb="14">
      <t>ガツ</t>
    </rPh>
    <rPh sb="16" eb="17">
      <t>ニチ</t>
    </rPh>
    <rPh sb="17" eb="19">
      <t>ゲンザイ</t>
    </rPh>
    <phoneticPr fontId="3"/>
  </si>
  <si>
    <t>消防署への届け</t>
    <rPh sb="0" eb="2">
      <t>ショウボウ</t>
    </rPh>
    <rPh sb="2" eb="3">
      <t>ショ</t>
    </rPh>
    <rPh sb="5" eb="6">
      <t>トド</t>
    </rPh>
    <phoneticPr fontId="3"/>
  </si>
  <si>
    <t>＊舞台監督＆劇場と相談の後。舞台監督が行う事が多いです</t>
    <rPh sb="1" eb="3">
      <t>ブタイ</t>
    </rPh>
    <rPh sb="3" eb="5">
      <t>カントク</t>
    </rPh>
    <rPh sb="6" eb="8">
      <t>ゲキジョウ</t>
    </rPh>
    <rPh sb="9" eb="11">
      <t>ソウダン</t>
    </rPh>
    <rPh sb="12" eb="13">
      <t>ノチ</t>
    </rPh>
    <rPh sb="14" eb="16">
      <t>ブタイ</t>
    </rPh>
    <rPh sb="16" eb="18">
      <t>カントク</t>
    </rPh>
    <rPh sb="19" eb="20">
      <t>オコナ</t>
    </rPh>
    <rPh sb="21" eb="22">
      <t>コト</t>
    </rPh>
    <rPh sb="23" eb="24">
      <t>オオ</t>
    </rPh>
    <phoneticPr fontId="3"/>
  </si>
  <si>
    <t>赤字の部分はメモです。適宜削除して頂いて構いません。</t>
    <rPh sb="0" eb="1">
      <t>アカ</t>
    </rPh>
    <rPh sb="1" eb="2">
      <t>ジ</t>
    </rPh>
    <rPh sb="3" eb="5">
      <t>ブブン</t>
    </rPh>
    <rPh sb="11" eb="13">
      <t>テキギ</t>
    </rPh>
    <rPh sb="13" eb="15">
      <t>サクジョ</t>
    </rPh>
    <rPh sb="17" eb="18">
      <t>イタダ</t>
    </rPh>
    <rPh sb="20" eb="21">
      <t>カマ</t>
    </rPh>
    <phoneticPr fontId="3"/>
  </si>
  <si>
    <t>以下の手順のための資料は概ねシート順になっています。</t>
    <rPh sb="0" eb="2">
      <t>イカ</t>
    </rPh>
    <rPh sb="3" eb="5">
      <t>テジュン</t>
    </rPh>
    <rPh sb="9" eb="11">
      <t>シリョウ</t>
    </rPh>
    <rPh sb="12" eb="13">
      <t>オオム</t>
    </rPh>
    <rPh sb="17" eb="18">
      <t>ジュン</t>
    </rPh>
    <phoneticPr fontId="3"/>
  </si>
  <si>
    <t>長3封筒（縦23.5×横12ｃｍ）貼り付け用です</t>
    <rPh sb="17" eb="18">
      <t>ハ</t>
    </rPh>
    <rPh sb="19" eb="20">
      <t>ツ</t>
    </rPh>
    <rPh sb="21" eb="22">
      <t>ヨウ</t>
    </rPh>
    <phoneticPr fontId="3"/>
  </si>
  <si>
    <t>しかし制作は本番をみるべきです。制作の成果でもあるのですから。</t>
    <rPh sb="3" eb="5">
      <t>セイサク</t>
    </rPh>
    <rPh sb="6" eb="8">
      <t>ホンバン</t>
    </rPh>
    <rPh sb="16" eb="18">
      <t>セイサク</t>
    </rPh>
    <rPh sb="19" eb="21">
      <t>セイカ</t>
    </rPh>
    <phoneticPr fontId="3"/>
  </si>
  <si>
    <t>当清</t>
    <rPh sb="0" eb="1">
      <t>トウ</t>
    </rPh>
    <rPh sb="1" eb="2">
      <t>キヨシ</t>
    </rPh>
    <phoneticPr fontId="3"/>
  </si>
  <si>
    <t>前売</t>
    <rPh sb="0" eb="2">
      <t>マエウ</t>
    </rPh>
    <phoneticPr fontId="3"/>
  </si>
  <si>
    <t>メンバーＡ</t>
    <phoneticPr fontId="3"/>
  </si>
  <si>
    <t>メンバーＡ</t>
    <phoneticPr fontId="3"/>
  </si>
  <si>
    <t>メンバーＢ</t>
    <phoneticPr fontId="3"/>
  </si>
  <si>
    <t>カリカリしてると舞台に悪影響を与えかねません。当日を穏やかに迎えるために、事前の準備大事です。</t>
    <rPh sb="8" eb="10">
      <t>ブタイ</t>
    </rPh>
    <rPh sb="11" eb="14">
      <t>アクエイキョウ</t>
    </rPh>
    <rPh sb="15" eb="16">
      <t>アタ</t>
    </rPh>
    <rPh sb="23" eb="25">
      <t>トウジツ</t>
    </rPh>
    <rPh sb="26" eb="27">
      <t>オダ</t>
    </rPh>
    <rPh sb="30" eb="31">
      <t>ムカ</t>
    </rPh>
    <rPh sb="37" eb="39">
      <t>ジゼン</t>
    </rPh>
    <rPh sb="40" eb="42">
      <t>ジュンビ</t>
    </rPh>
    <rPh sb="42" eb="44">
      <t>ダイジ</t>
    </rPh>
    <phoneticPr fontId="3"/>
  </si>
  <si>
    <t>紙コップ・紙皿・ポット・コーヒー・箸・カップラーメン・お菓子・絆創膏・等</t>
    <rPh sb="0" eb="1">
      <t>カミ</t>
    </rPh>
    <rPh sb="5" eb="6">
      <t>カミ</t>
    </rPh>
    <rPh sb="6" eb="7">
      <t>ザラ</t>
    </rPh>
    <rPh sb="17" eb="18">
      <t>ハシ</t>
    </rPh>
    <rPh sb="28" eb="30">
      <t>カシ</t>
    </rPh>
    <rPh sb="31" eb="34">
      <t>バンソウコウ</t>
    </rPh>
    <rPh sb="35" eb="36">
      <t>ナド</t>
    </rPh>
    <phoneticPr fontId="3"/>
  </si>
  <si>
    <t>・分別用ゴミ袋（燃えるゴミ・鉄ゴミ・ビンゴミ）</t>
    <rPh sb="1" eb="3">
      <t>ブンベツ</t>
    </rPh>
    <rPh sb="3" eb="4">
      <t>ヨウ</t>
    </rPh>
    <rPh sb="6" eb="7">
      <t>ブクロ</t>
    </rPh>
    <rPh sb="8" eb="9">
      <t>モ</t>
    </rPh>
    <rPh sb="14" eb="15">
      <t>テツ</t>
    </rPh>
    <phoneticPr fontId="3"/>
  </si>
  <si>
    <t>三脚・ビデオカメラ</t>
    <rPh sb="0" eb="2">
      <t>サンキャク</t>
    </rPh>
    <phoneticPr fontId="3"/>
  </si>
  <si>
    <t>楽屋見舞をいれるコンテナ</t>
    <rPh sb="0" eb="2">
      <t>ガクヤ</t>
    </rPh>
    <rPh sb="2" eb="4">
      <t>ミマイ</t>
    </rPh>
    <phoneticPr fontId="3"/>
  </si>
  <si>
    <t>・チケット予約一覧表</t>
    <rPh sb="5" eb="7">
      <t>ヨヤク</t>
    </rPh>
    <rPh sb="7" eb="9">
      <t>イチラン</t>
    </rPh>
    <rPh sb="9" eb="10">
      <t>ヒョウ</t>
    </rPh>
    <phoneticPr fontId="3"/>
  </si>
  <si>
    <t>・取り置き予約日時別表</t>
    <rPh sb="1" eb="2">
      <t>ト</t>
    </rPh>
    <rPh sb="3" eb="4">
      <t>オ</t>
    </rPh>
    <rPh sb="5" eb="7">
      <t>ヨヤク</t>
    </rPh>
    <rPh sb="7" eb="9">
      <t>ニチジ</t>
    </rPh>
    <rPh sb="9" eb="10">
      <t>ベツ</t>
    </rPh>
    <rPh sb="10" eb="11">
      <t>ヒョウ</t>
    </rPh>
    <phoneticPr fontId="3"/>
  </si>
  <si>
    <t>上演直前は手書きになります</t>
    <rPh sb="0" eb="2">
      <t>ジョウエン</t>
    </rPh>
    <rPh sb="2" eb="4">
      <t>チョクゼン</t>
    </rPh>
    <rPh sb="5" eb="7">
      <t>テガ</t>
    </rPh>
    <phoneticPr fontId="3"/>
  </si>
  <si>
    <t>・予約券（当日清算券）作り</t>
    <rPh sb="1" eb="3">
      <t>ヨヤク</t>
    </rPh>
    <rPh sb="3" eb="4">
      <t>ケン</t>
    </rPh>
    <rPh sb="5" eb="7">
      <t>トウジツ</t>
    </rPh>
    <rPh sb="7" eb="9">
      <t>セイサン</t>
    </rPh>
    <rPh sb="9" eb="10">
      <t>ケン</t>
    </rPh>
    <rPh sb="11" eb="12">
      <t>ツク</t>
    </rPh>
    <phoneticPr fontId="3"/>
  </si>
  <si>
    <t>・取り置き予約日時別表（会場にネット環境とプリンターがあれば楽）</t>
    <rPh sb="1" eb="2">
      <t>ト</t>
    </rPh>
    <rPh sb="3" eb="4">
      <t>オ</t>
    </rPh>
    <rPh sb="5" eb="7">
      <t>ヨヤク</t>
    </rPh>
    <rPh sb="7" eb="9">
      <t>ニチジ</t>
    </rPh>
    <rPh sb="9" eb="10">
      <t>ベツ</t>
    </rPh>
    <rPh sb="10" eb="11">
      <t>ヒョウ</t>
    </rPh>
    <rPh sb="12" eb="14">
      <t>カイジョウ</t>
    </rPh>
    <rPh sb="18" eb="20">
      <t>カンキョウ</t>
    </rPh>
    <rPh sb="30" eb="31">
      <t>ラク</t>
    </rPh>
    <phoneticPr fontId="3"/>
  </si>
  <si>
    <t>開演ＯＫの連絡を舞台監督へ伝える</t>
    <rPh sb="0" eb="2">
      <t>カイエン</t>
    </rPh>
    <rPh sb="5" eb="7">
      <t>レンラク</t>
    </rPh>
    <rPh sb="8" eb="10">
      <t>ブタイ</t>
    </rPh>
    <rPh sb="10" eb="12">
      <t>カントク</t>
    </rPh>
    <rPh sb="13" eb="14">
      <t>ツタ</t>
    </rPh>
    <phoneticPr fontId="3"/>
  </si>
  <si>
    <t>観客を増やす（創客）手段は割愛します。</t>
    <rPh sb="0" eb="2">
      <t>カンキャク</t>
    </rPh>
    <rPh sb="3" eb="4">
      <t>フ</t>
    </rPh>
    <rPh sb="7" eb="8">
      <t>ツク</t>
    </rPh>
    <rPh sb="8" eb="9">
      <t>キャク</t>
    </rPh>
    <rPh sb="10" eb="12">
      <t>シュダン</t>
    </rPh>
    <rPh sb="13" eb="15">
      <t>カツアイ</t>
    </rPh>
    <phoneticPr fontId="3"/>
  </si>
  <si>
    <t>＊業者さんは一人￥15000～￥25000/日</t>
    <rPh sb="1" eb="3">
      <t>ギョウシャ</t>
    </rPh>
    <rPh sb="6" eb="8">
      <t>ヒトリ</t>
    </rPh>
    <rPh sb="22" eb="23">
      <t>ヒ</t>
    </rPh>
    <phoneticPr fontId="3"/>
  </si>
  <si>
    <t>＊業者さんは一人￥15000～￥25000/日</t>
    <rPh sb="1" eb="3">
      <t>ギョウシャ</t>
    </rPh>
    <phoneticPr fontId="3"/>
  </si>
  <si>
    <t>日本音楽著作権協会(JASRAC)への楽曲使用届け</t>
    <rPh sb="19" eb="21">
      <t>ガッキョク</t>
    </rPh>
    <rPh sb="21" eb="23">
      <t>シヨウ</t>
    </rPh>
    <rPh sb="23" eb="24">
      <t>トド</t>
    </rPh>
    <phoneticPr fontId="3"/>
  </si>
  <si>
    <t>劇場入り前後の作業例</t>
    <rPh sb="0" eb="2">
      <t>ゲキジョウ</t>
    </rPh>
    <rPh sb="2" eb="3">
      <t>イ</t>
    </rPh>
    <rPh sb="4" eb="6">
      <t>ゼンゴ</t>
    </rPh>
    <rPh sb="7" eb="9">
      <t>サギョウ</t>
    </rPh>
    <rPh sb="9" eb="10">
      <t>レイ</t>
    </rPh>
    <phoneticPr fontId="3"/>
  </si>
  <si>
    <t>メールチェックの頻度は格段に上がります。</t>
    <rPh sb="8" eb="10">
      <t>ヒンド</t>
    </rPh>
    <rPh sb="11" eb="13">
      <t>カクダン</t>
    </rPh>
    <rPh sb="14" eb="15">
      <t>ア</t>
    </rPh>
    <phoneticPr fontId="3"/>
  </si>
  <si>
    <t>次回公演繰越金額（○○年○○月○○日現在）</t>
    <rPh sb="0" eb="2">
      <t>ジカイ</t>
    </rPh>
    <rPh sb="2" eb="4">
      <t>コウエン</t>
    </rPh>
    <rPh sb="4" eb="6">
      <t>クリコシ</t>
    </rPh>
    <rPh sb="6" eb="8">
      <t>キンガク</t>
    </rPh>
    <phoneticPr fontId="3"/>
  </si>
  <si>
    <t>助成金</t>
    <rPh sb="0" eb="3">
      <t>ジョセイキン</t>
    </rPh>
    <phoneticPr fontId="3"/>
  </si>
  <si>
    <t>支出合計の</t>
    <rPh sb="0" eb="2">
      <t>シシュツ</t>
    </rPh>
    <rPh sb="2" eb="4">
      <t>ゴウケイ</t>
    </rPh>
    <phoneticPr fontId="3"/>
  </si>
  <si>
    <t>ex.1/3</t>
    <phoneticPr fontId="3"/>
  </si>
  <si>
    <t>収入見積もり2</t>
    <rPh sb="0" eb="2">
      <t>シュウニュウ</t>
    </rPh>
    <rPh sb="2" eb="4">
      <t>ミツ</t>
    </rPh>
    <phoneticPr fontId="3"/>
  </si>
  <si>
    <t>カップル割</t>
    <rPh sb="4" eb="5">
      <t>ワリ</t>
    </rPh>
    <phoneticPr fontId="3"/>
  </si>
  <si>
    <t>組</t>
    <rPh sb="0" eb="1">
      <t>クミ</t>
    </rPh>
    <phoneticPr fontId="3"/>
  </si>
  <si>
    <t>照明プラン・仕込み</t>
    <rPh sb="0" eb="2">
      <t>ショウメイ</t>
    </rPh>
    <rPh sb="6" eb="8">
      <t>シコ</t>
    </rPh>
    <phoneticPr fontId="3"/>
  </si>
  <si>
    <t>音響プラン仕込み</t>
    <rPh sb="0" eb="2">
      <t>オンキョウ</t>
    </rPh>
    <rPh sb="5" eb="7">
      <t>シコ</t>
    </rPh>
    <phoneticPr fontId="3"/>
  </si>
  <si>
    <t>宣伝美術DMデザイン</t>
    <rPh sb="0" eb="2">
      <t>センデン</t>
    </rPh>
    <rPh sb="2" eb="4">
      <t>ビジュツ</t>
    </rPh>
    <phoneticPr fontId="3"/>
  </si>
  <si>
    <t>「印刷通販プリントパック」にデータ入稿した際の料金を参考にしています</t>
    <rPh sb="1" eb="3">
      <t>インサツ</t>
    </rPh>
    <rPh sb="3" eb="5">
      <t>ツウハン</t>
    </rPh>
    <rPh sb="17" eb="19">
      <t>ニュウコウ</t>
    </rPh>
    <rPh sb="21" eb="22">
      <t>サイ</t>
    </rPh>
    <rPh sb="23" eb="25">
      <t>リョウキン</t>
    </rPh>
    <rPh sb="26" eb="28">
      <t>サンコウ</t>
    </rPh>
    <phoneticPr fontId="3"/>
  </si>
  <si>
    <t>その他印刷費（台本等）</t>
    <rPh sb="2" eb="3">
      <t>タ</t>
    </rPh>
    <rPh sb="3" eb="5">
      <t>インサツ</t>
    </rPh>
    <rPh sb="5" eb="6">
      <t>ヒ</t>
    </rPh>
    <rPh sb="7" eb="9">
      <t>ダイホン</t>
    </rPh>
    <rPh sb="9" eb="10">
      <t>トウ</t>
    </rPh>
    <phoneticPr fontId="3"/>
  </si>
  <si>
    <t>ニッポンレンタカーのドライバン２t　を6時間借りると、およそ12000円です。</t>
    <rPh sb="20" eb="22">
      <t>ジカン</t>
    </rPh>
    <rPh sb="22" eb="23">
      <t>カ</t>
    </rPh>
    <rPh sb="35" eb="36">
      <t>エン</t>
    </rPh>
    <phoneticPr fontId="3"/>
  </si>
  <si>
    <t>例～月潟稽古場～</t>
    <rPh sb="0" eb="1">
      <t>レイ</t>
    </rPh>
    <rPh sb="2" eb="4">
      <t>ツキガタ</t>
    </rPh>
    <rPh sb="4" eb="6">
      <t>ケイコ</t>
    </rPh>
    <rPh sb="6" eb="7">
      <t>バ</t>
    </rPh>
    <phoneticPr fontId="3"/>
  </si>
  <si>
    <t>手軽な新聞折込公広告費は3.2円/部×消費税　くらいです。販売店に持ち込んで地域に800部おりこむとすると、おおよそ2700～2800円</t>
    <rPh sb="0" eb="2">
      <t>テガル</t>
    </rPh>
    <rPh sb="3" eb="5">
      <t>シンブン</t>
    </rPh>
    <rPh sb="5" eb="7">
      <t>オリコミ</t>
    </rPh>
    <rPh sb="7" eb="8">
      <t>コウ</t>
    </rPh>
    <rPh sb="8" eb="11">
      <t>コウコクヒ</t>
    </rPh>
    <rPh sb="15" eb="16">
      <t>エン</t>
    </rPh>
    <rPh sb="17" eb="18">
      <t>ブ</t>
    </rPh>
    <rPh sb="19" eb="22">
      <t>ショウヒゼイ</t>
    </rPh>
    <rPh sb="29" eb="32">
      <t>ハンバイテン</t>
    </rPh>
    <rPh sb="33" eb="34">
      <t>モ</t>
    </rPh>
    <rPh sb="35" eb="36">
      <t>コ</t>
    </rPh>
    <rPh sb="38" eb="40">
      <t>チイキ</t>
    </rPh>
    <rPh sb="44" eb="45">
      <t>ブ</t>
    </rPh>
    <rPh sb="67" eb="68">
      <t>エン</t>
    </rPh>
    <phoneticPr fontId="3"/>
  </si>
  <si>
    <t>CDレンタル料や楽曲使用料など</t>
    <rPh sb="6" eb="7">
      <t>リョウ</t>
    </rPh>
    <rPh sb="8" eb="10">
      <t>ガッキョク</t>
    </rPh>
    <rPh sb="10" eb="12">
      <t>シヨウ</t>
    </rPh>
    <rPh sb="12" eb="13">
      <t>リョウ</t>
    </rPh>
    <phoneticPr fontId="3"/>
  </si>
  <si>
    <t>2017年劇団○○第10回公演　予算見積もり書　</t>
    <rPh sb="4" eb="5">
      <t>ネン</t>
    </rPh>
    <rPh sb="5" eb="7">
      <t>ゲキダン</t>
    </rPh>
    <rPh sb="9" eb="10">
      <t>ダイ</t>
    </rPh>
    <rPh sb="12" eb="13">
      <t>カイ</t>
    </rPh>
    <rPh sb="13" eb="15">
      <t>コウエン</t>
    </rPh>
    <rPh sb="16" eb="18">
      <t>ヨサン</t>
    </rPh>
    <rPh sb="18" eb="20">
      <t>ミツ</t>
    </rPh>
    <rPh sb="22" eb="23">
      <t>ショ</t>
    </rPh>
    <phoneticPr fontId="3"/>
  </si>
  <si>
    <t>前回までの作品路線を追い、一層深い、心の闇を探る作品</t>
    <rPh sb="0" eb="2">
      <t>ゼンカイ</t>
    </rPh>
    <rPh sb="5" eb="7">
      <t>サクヒン</t>
    </rPh>
    <rPh sb="7" eb="9">
      <t>ロセン</t>
    </rPh>
    <rPh sb="10" eb="11">
      <t>オ</t>
    </rPh>
    <rPh sb="13" eb="15">
      <t>イッソウ</t>
    </rPh>
    <rPh sb="15" eb="16">
      <t>フカ</t>
    </rPh>
    <rPh sb="18" eb="19">
      <t>ココロ</t>
    </rPh>
    <rPh sb="20" eb="21">
      <t>ヤミ</t>
    </rPh>
    <rPh sb="22" eb="23">
      <t>サグ</t>
    </rPh>
    <rPh sb="24" eb="26">
      <t>サクヒン</t>
    </rPh>
    <phoneticPr fontId="3"/>
  </si>
  <si>
    <t>舞台監督ギャラ</t>
    <rPh sb="0" eb="2">
      <t>ブタイ</t>
    </rPh>
    <rPh sb="2" eb="4">
      <t>カントク</t>
    </rPh>
    <phoneticPr fontId="3"/>
  </si>
  <si>
    <t>2010/6/30</t>
    <phoneticPr fontId="3"/>
  </si>
  <si>
    <t>エクセルなので計算式の入っている部分もあります（四則演算・ラウンドダウン・データフィルタ等、初歩的な関数と機能のみです）。</t>
    <rPh sb="7" eb="9">
      <t>ケイサン</t>
    </rPh>
    <rPh sb="9" eb="10">
      <t>シキ</t>
    </rPh>
    <rPh sb="11" eb="12">
      <t>ハイ</t>
    </rPh>
    <rPh sb="16" eb="18">
      <t>ブブン</t>
    </rPh>
    <rPh sb="24" eb="26">
      <t>シソク</t>
    </rPh>
    <rPh sb="26" eb="28">
      <t>エンザン</t>
    </rPh>
    <rPh sb="44" eb="45">
      <t>トウ</t>
    </rPh>
    <rPh sb="46" eb="49">
      <t>ショホテキ</t>
    </rPh>
    <rPh sb="50" eb="52">
      <t>カンスウ</t>
    </rPh>
    <rPh sb="53" eb="55">
      <t>キノウ</t>
    </rPh>
    <phoneticPr fontId="3"/>
  </si>
  <si>
    <t>楽曲製作者・提供者</t>
    <rPh sb="0" eb="2">
      <t>ガッキョク</t>
    </rPh>
    <rPh sb="2" eb="4">
      <t>セイサク</t>
    </rPh>
    <rPh sb="4" eb="5">
      <t>シャ</t>
    </rPh>
    <rPh sb="6" eb="9">
      <t>テイキョウシャ</t>
    </rPh>
    <phoneticPr fontId="3"/>
  </si>
  <si>
    <t>＊各々にラベルの付いた封筒ごと渡します</t>
    <rPh sb="1" eb="3">
      <t>オノオノ</t>
    </rPh>
    <rPh sb="8" eb="9">
      <t>ツ</t>
    </rPh>
    <rPh sb="11" eb="13">
      <t>フウトウ</t>
    </rPh>
    <rPh sb="15" eb="16">
      <t>ワタ</t>
    </rPh>
    <phoneticPr fontId="3"/>
  </si>
  <si>
    <t>チケットノルマや参加費があるなら俳優に事前に説明し参加の可否を問います</t>
    <rPh sb="8" eb="11">
      <t>サンカヒ</t>
    </rPh>
    <rPh sb="16" eb="18">
      <t>ハイユウ</t>
    </rPh>
    <rPh sb="19" eb="21">
      <t>ジゼン</t>
    </rPh>
    <rPh sb="22" eb="24">
      <t>セツメイ</t>
    </rPh>
    <rPh sb="25" eb="27">
      <t>サンカ</t>
    </rPh>
    <rPh sb="28" eb="30">
      <t>カヒ</t>
    </rPh>
    <rPh sb="31" eb="32">
      <t>ト</t>
    </rPh>
    <phoneticPr fontId="51"/>
  </si>
  <si>
    <t>稽古期間・稽古頻度・稽古時間・稽古場所の説明もします</t>
    <rPh sb="0" eb="2">
      <t>ケイコ</t>
    </rPh>
    <rPh sb="2" eb="4">
      <t>キカン</t>
    </rPh>
    <rPh sb="5" eb="7">
      <t>ケイコ</t>
    </rPh>
    <rPh sb="7" eb="9">
      <t>ヒンド</t>
    </rPh>
    <rPh sb="10" eb="12">
      <t>ケイコ</t>
    </rPh>
    <rPh sb="12" eb="14">
      <t>ジカン</t>
    </rPh>
    <rPh sb="15" eb="17">
      <t>ケイコ</t>
    </rPh>
    <rPh sb="17" eb="19">
      <t>バショ</t>
    </rPh>
    <rPh sb="20" eb="22">
      <t>セツメイ</t>
    </rPh>
    <phoneticPr fontId="51"/>
  </si>
  <si>
    <t>＊いわずもがなです。制作は俳優さんにも稽古の様子・見どころ等をガンガン書き込んでもらいます。</t>
    <rPh sb="10" eb="12">
      <t>セイサク</t>
    </rPh>
    <rPh sb="13" eb="15">
      <t>ハイユウ</t>
    </rPh>
    <rPh sb="19" eb="21">
      <t>ケイコ</t>
    </rPh>
    <rPh sb="22" eb="24">
      <t>ヨウス</t>
    </rPh>
    <rPh sb="25" eb="26">
      <t>ミ</t>
    </rPh>
    <rPh sb="29" eb="30">
      <t>ナド</t>
    </rPh>
    <rPh sb="35" eb="36">
      <t>カ</t>
    </rPh>
    <rPh sb="37" eb="38">
      <t>コ</t>
    </rPh>
    <phoneticPr fontId="3"/>
  </si>
  <si>
    <t>＊チラシの印刷枚数を確定させるためにも一覧に。弊「新潟演劇カレンダー」をご活用ください</t>
    <rPh sb="5" eb="7">
      <t>インサツ</t>
    </rPh>
    <rPh sb="7" eb="9">
      <t>マイスウ</t>
    </rPh>
    <rPh sb="10" eb="12">
      <t>カクテイ</t>
    </rPh>
    <rPh sb="19" eb="21">
      <t>イチラン</t>
    </rPh>
    <rPh sb="23" eb="24">
      <t>ヘイ</t>
    </rPh>
    <rPh sb="25" eb="27">
      <t>ニイガタ</t>
    </rPh>
    <rPh sb="27" eb="29">
      <t>エンゲキ</t>
    </rPh>
    <rPh sb="37" eb="39">
      <t>カツヨウ</t>
    </rPh>
    <phoneticPr fontId="3"/>
  </si>
  <si>
    <t>＊置きチラシは足をつかって置いてもらいます。人が集まる場所へ</t>
    <rPh sb="1" eb="2">
      <t>オ</t>
    </rPh>
    <rPh sb="7" eb="8">
      <t>アシ</t>
    </rPh>
    <rPh sb="13" eb="14">
      <t>オ</t>
    </rPh>
    <rPh sb="22" eb="23">
      <t>ヒト</t>
    </rPh>
    <rPh sb="24" eb="25">
      <t>アツ</t>
    </rPh>
    <rPh sb="27" eb="29">
      <t>バショ</t>
    </rPh>
    <phoneticPr fontId="3"/>
  </si>
  <si>
    <t>＊DMは小劇団の場合、一番の宣伝効果！！直接動員に結びつきます。出演者の一言などが書いてあるとお客様も喜びます。</t>
    <rPh sb="4" eb="7">
      <t>ショウゲキダン</t>
    </rPh>
    <rPh sb="8" eb="10">
      <t>バアイ</t>
    </rPh>
    <rPh sb="11" eb="13">
      <t>イチバン</t>
    </rPh>
    <rPh sb="14" eb="16">
      <t>センデン</t>
    </rPh>
    <rPh sb="16" eb="18">
      <t>コウカ</t>
    </rPh>
    <rPh sb="20" eb="22">
      <t>チョクセツ</t>
    </rPh>
    <rPh sb="22" eb="24">
      <t>ドウイン</t>
    </rPh>
    <rPh sb="25" eb="26">
      <t>ムス</t>
    </rPh>
    <rPh sb="32" eb="35">
      <t>シュツエンシャ</t>
    </rPh>
    <rPh sb="36" eb="38">
      <t>ヒトコト</t>
    </rPh>
    <rPh sb="41" eb="42">
      <t>カ</t>
    </rPh>
    <rPh sb="48" eb="50">
      <t>キャクサマ</t>
    </rPh>
    <rPh sb="51" eb="52">
      <t>ヨロコ</t>
    </rPh>
    <phoneticPr fontId="3"/>
  </si>
  <si>
    <t>＊いやなので私は、オリジナル曲や著作権フリーの音源を使用しています。</t>
    <rPh sb="6" eb="7">
      <t>ワタシ</t>
    </rPh>
    <rPh sb="14" eb="15">
      <t>キョク</t>
    </rPh>
    <rPh sb="16" eb="19">
      <t>チョサクケン</t>
    </rPh>
    <rPh sb="23" eb="25">
      <t>オンゲン</t>
    </rPh>
    <rPh sb="26" eb="28">
      <t>シヨウ</t>
    </rPh>
    <phoneticPr fontId="3"/>
  </si>
  <si>
    <t>＊エクセルシートも用意しましたが、「CoRichチケット！」で一括管理するのが便利です</t>
    <rPh sb="9" eb="11">
      <t>ヨウイ</t>
    </rPh>
    <phoneticPr fontId="3"/>
  </si>
  <si>
    <t>＊アンケートは次回DM発送用に住所氏名の個人情報収集が最大の目的です。性別年齢など職業等はグラフ化してメインターゲットを絞る際に使用します。感想は俳優たちの励みになりますが、公平な評価とは別モノです。</t>
    <rPh sb="7" eb="9">
      <t>ジカイ</t>
    </rPh>
    <rPh sb="11" eb="13">
      <t>ハッソウ</t>
    </rPh>
    <rPh sb="13" eb="14">
      <t>ヨウ</t>
    </rPh>
    <rPh sb="15" eb="17">
      <t>ジュウショ</t>
    </rPh>
    <rPh sb="17" eb="19">
      <t>シメイ</t>
    </rPh>
    <rPh sb="20" eb="22">
      <t>コジン</t>
    </rPh>
    <rPh sb="22" eb="24">
      <t>ジョウホウ</t>
    </rPh>
    <rPh sb="24" eb="26">
      <t>シュウシュウ</t>
    </rPh>
    <rPh sb="27" eb="29">
      <t>サイダイ</t>
    </rPh>
    <rPh sb="30" eb="32">
      <t>モクテキ</t>
    </rPh>
    <rPh sb="35" eb="37">
      <t>セイベツ</t>
    </rPh>
    <rPh sb="37" eb="39">
      <t>ネンレイ</t>
    </rPh>
    <rPh sb="41" eb="43">
      <t>ショクギョウ</t>
    </rPh>
    <rPh sb="43" eb="44">
      <t>ナド</t>
    </rPh>
    <rPh sb="48" eb="49">
      <t>カ</t>
    </rPh>
    <rPh sb="60" eb="61">
      <t>シボ</t>
    </rPh>
    <rPh sb="62" eb="63">
      <t>サイ</t>
    </rPh>
    <rPh sb="64" eb="66">
      <t>シヨウ</t>
    </rPh>
    <rPh sb="70" eb="72">
      <t>カンソウ</t>
    </rPh>
    <rPh sb="73" eb="75">
      <t>ハイユウ</t>
    </rPh>
    <rPh sb="78" eb="79">
      <t>ハゲ</t>
    </rPh>
    <rPh sb="87" eb="89">
      <t>コウヘイ</t>
    </rPh>
    <rPh sb="90" eb="92">
      <t>ヒョウカ</t>
    </rPh>
    <rPh sb="94" eb="95">
      <t>ベツ</t>
    </rPh>
    <phoneticPr fontId="3"/>
  </si>
  <si>
    <t>当日運営さんを含め、俳優スタッフさんのお弁当手配</t>
    <rPh sb="0" eb="2">
      <t>トウジツ</t>
    </rPh>
    <rPh sb="2" eb="4">
      <t>ウンエイ</t>
    </rPh>
    <rPh sb="7" eb="8">
      <t>フク</t>
    </rPh>
    <rPh sb="10" eb="12">
      <t>ハイユウ</t>
    </rPh>
    <rPh sb="20" eb="22">
      <t>ベントウ</t>
    </rPh>
    <rPh sb="22" eb="24">
      <t>テハイ</t>
    </rPh>
    <phoneticPr fontId="3"/>
  </si>
  <si>
    <t>＊あいさつ文もなく、チラシだけ封筒に詰めて劇場に送りつける……とかは心象が悪いので、なるべく丁寧に。持ちつ持たれつです。</t>
    <rPh sb="5" eb="6">
      <t>ブン</t>
    </rPh>
    <rPh sb="15" eb="17">
      <t>フウトウ</t>
    </rPh>
    <rPh sb="18" eb="19">
      <t>ツ</t>
    </rPh>
    <rPh sb="21" eb="23">
      <t>ゲキジョウ</t>
    </rPh>
    <rPh sb="24" eb="25">
      <t>オク</t>
    </rPh>
    <rPh sb="34" eb="36">
      <t>シンショウ</t>
    </rPh>
    <rPh sb="37" eb="38">
      <t>ワル</t>
    </rPh>
    <rPh sb="46" eb="48">
      <t>テイネイ</t>
    </rPh>
    <rPh sb="50" eb="51">
      <t>モ</t>
    </rPh>
    <rPh sb="53" eb="54">
      <t>モ</t>
    </rPh>
    <phoneticPr fontId="3"/>
  </si>
  <si>
    <t>当日受付担当の割り当て</t>
    <rPh sb="0" eb="2">
      <t>トウジツ</t>
    </rPh>
    <rPh sb="2" eb="4">
      <t>ウケツケ</t>
    </rPh>
    <rPh sb="4" eb="6">
      <t>タントウ</t>
    </rPh>
    <rPh sb="7" eb="8">
      <t>ワ</t>
    </rPh>
    <rPh sb="9" eb="10">
      <t>ア</t>
    </rPh>
    <phoneticPr fontId="3"/>
  </si>
  <si>
    <t>売り上げの管理集計</t>
    <rPh sb="0" eb="1">
      <t>ウ</t>
    </rPh>
    <rPh sb="2" eb="3">
      <t>ア</t>
    </rPh>
    <rPh sb="5" eb="7">
      <t>カンリ</t>
    </rPh>
    <rPh sb="7" eb="9">
      <t>シュウケイ</t>
    </rPh>
    <phoneticPr fontId="3"/>
  </si>
  <si>
    <t>＊舞台製作のおおよその締め切り一例です。全体の流れを押さえることが第一です。</t>
    <rPh sb="1" eb="3">
      <t>ブタイ</t>
    </rPh>
    <rPh sb="3" eb="5">
      <t>セイサク</t>
    </rPh>
    <rPh sb="11" eb="12">
      <t>シ</t>
    </rPh>
    <rPh sb="13" eb="14">
      <t>キ</t>
    </rPh>
    <rPh sb="15" eb="17">
      <t>イチレイ</t>
    </rPh>
    <rPh sb="20" eb="22">
      <t>ゼンタイ</t>
    </rPh>
    <rPh sb="23" eb="24">
      <t>ナガ</t>
    </rPh>
    <rPh sb="26" eb="27">
      <t>オ</t>
    </rPh>
    <rPh sb="33" eb="35">
      <t>ダイイチ</t>
    </rPh>
    <phoneticPr fontId="3"/>
  </si>
  <si>
    <t>「2014.07月公演」稽古日程表</t>
  </si>
  <si>
    <t>2014.5.17ver</t>
    <phoneticPr fontId="3"/>
  </si>
  <si>
    <t>5月</t>
  </si>
  <si>
    <t>舞台メモ</t>
    <rPh sb="0" eb="2">
      <t>ブタイ</t>
    </rPh>
    <phoneticPr fontId="3"/>
  </si>
  <si>
    <t>5月</t>
    <rPh sb="1" eb="2">
      <t>ガツ</t>
    </rPh>
    <phoneticPr fontId="3"/>
  </si>
  <si>
    <t>制作メモ</t>
  </si>
  <si>
    <t>金</t>
  </si>
  <si>
    <t>NG</t>
    <phoneticPr fontId="3"/>
  </si>
  <si>
    <t>月</t>
  </si>
  <si>
    <t>20：00～23：00</t>
  </si>
  <si>
    <t>チケット発売開始</t>
    <rPh sb="4" eb="6">
      <t>ハツバイ</t>
    </rPh>
    <rPh sb="6" eb="8">
      <t>カイシ</t>
    </rPh>
    <phoneticPr fontId="3"/>
  </si>
  <si>
    <t>19：30～22：30</t>
  </si>
  <si>
    <t>19：30～</t>
    <phoneticPr fontId="3"/>
  </si>
  <si>
    <t>18：00～</t>
    <phoneticPr fontId="3"/>
  </si>
  <si>
    <t>NG?</t>
    <phoneticPr fontId="3"/>
  </si>
  <si>
    <t>19：00～</t>
    <phoneticPr fontId="3"/>
  </si>
  <si>
    <t>20：00～</t>
    <phoneticPr fontId="3"/>
  </si>
  <si>
    <t>16：00～</t>
    <phoneticPr fontId="3"/>
  </si>
  <si>
    <t>6月</t>
  </si>
  <si>
    <t>舞台メモ</t>
  </si>
  <si>
    <t>6月</t>
    <rPh sb="1" eb="2">
      <t>ガツ</t>
    </rPh>
    <phoneticPr fontId="3"/>
  </si>
  <si>
    <t>DMシール貼り</t>
  </si>
  <si>
    <t>20：00～</t>
    <phoneticPr fontId="3"/>
  </si>
  <si>
    <t>19：30～</t>
    <phoneticPr fontId="3"/>
  </si>
  <si>
    <t>DM発送</t>
  </si>
  <si>
    <t>？</t>
    <phoneticPr fontId="3"/>
  </si>
  <si>
    <t>自主練習</t>
    <rPh sb="0" eb="2">
      <t>ジシュ</t>
    </rPh>
    <rPh sb="2" eb="4">
      <t>レンシュウ</t>
    </rPh>
    <phoneticPr fontId="3"/>
  </si>
  <si>
    <t>9：00～22：00</t>
    <phoneticPr fontId="3"/>
  </si>
  <si>
    <t>劇場立て込み照明マルチ引きまわし</t>
    <rPh sb="0" eb="2">
      <t>ゲキジョウ</t>
    </rPh>
    <rPh sb="2" eb="3">
      <t>タ</t>
    </rPh>
    <rPh sb="4" eb="5">
      <t>コ</t>
    </rPh>
    <rPh sb="6" eb="8">
      <t>ショウメイ</t>
    </rPh>
    <rPh sb="11" eb="12">
      <t>ヒ</t>
    </rPh>
    <phoneticPr fontId="3"/>
  </si>
  <si>
    <t>14：00～22：00</t>
    <phoneticPr fontId="3"/>
  </si>
  <si>
    <t>？</t>
    <phoneticPr fontId="3"/>
  </si>
  <si>
    <t>照明音響仕込み</t>
    <rPh sb="0" eb="2">
      <t>ショウメイ</t>
    </rPh>
    <rPh sb="2" eb="4">
      <t>オンキョウ</t>
    </rPh>
    <rPh sb="4" eb="6">
      <t>シコ</t>
    </rPh>
    <phoneticPr fontId="3"/>
  </si>
  <si>
    <t>21：00？</t>
    <phoneticPr fontId="3"/>
  </si>
  <si>
    <t>通し稽古</t>
    <rPh sb="0" eb="1">
      <t>トオ</t>
    </rPh>
    <rPh sb="2" eb="4">
      <t>ゲイコ</t>
    </rPh>
    <phoneticPr fontId="3"/>
  </si>
  <si>
    <t>7月</t>
  </si>
  <si>
    <t>7月</t>
    <rPh sb="1" eb="2">
      <t>ガツ</t>
    </rPh>
    <phoneticPr fontId="3"/>
  </si>
  <si>
    <t>NG？</t>
    <phoneticPr fontId="3"/>
  </si>
  <si>
    <t>調整</t>
    <rPh sb="0" eb="2">
      <t>チョウセイ</t>
    </rPh>
    <phoneticPr fontId="3"/>
  </si>
  <si>
    <t>20：00～23：00</t>
    <phoneticPr fontId="3"/>
  </si>
  <si>
    <t>本番14：00～</t>
    <rPh sb="0" eb="2">
      <t>ホンバン</t>
    </rPh>
    <phoneticPr fontId="3"/>
  </si>
  <si>
    <t>本番21：00～</t>
    <rPh sb="0" eb="2">
      <t>ホンバン</t>
    </rPh>
    <phoneticPr fontId="3"/>
  </si>
  <si>
    <t>本番20：00～</t>
    <rPh sb="0" eb="2">
      <t>ホンバン</t>
    </rPh>
    <phoneticPr fontId="3"/>
  </si>
  <si>
    <t>本番14：00～
本番20：00～</t>
    <rPh sb="0" eb="2">
      <t>ホンバン</t>
    </rPh>
    <rPh sb="9" eb="11">
      <t>ホンバン</t>
    </rPh>
    <phoneticPr fontId="3"/>
  </si>
  <si>
    <t>トータル稽古時間</t>
  </si>
  <si>
    <t>俳優A</t>
    <rPh sb="0" eb="2">
      <t>ハイユウ</t>
    </rPh>
    <phoneticPr fontId="3"/>
  </si>
  <si>
    <t>俳優B</t>
    <rPh sb="0" eb="2">
      <t>ハイユウ</t>
    </rPh>
    <phoneticPr fontId="3"/>
  </si>
  <si>
    <t>俳優C</t>
    <rPh sb="0" eb="2">
      <t>ハイユウ</t>
    </rPh>
    <phoneticPr fontId="3"/>
  </si>
  <si>
    <t>俳優D</t>
    <rPh sb="0" eb="2">
      <t>ハイユウ</t>
    </rPh>
    <phoneticPr fontId="3"/>
  </si>
  <si>
    <t>俳優E</t>
    <rPh sb="0" eb="2">
      <t>ハイユウ</t>
    </rPh>
    <phoneticPr fontId="3"/>
  </si>
  <si>
    <t>俳優F</t>
    <rPh sb="0" eb="2">
      <t>ハイユウ</t>
    </rPh>
    <phoneticPr fontId="3"/>
  </si>
  <si>
    <t>ゲネプロ</t>
    <phoneticPr fontId="3"/>
  </si>
  <si>
    <t>14：00～21：00</t>
    <phoneticPr fontId="3"/>
  </si>
  <si>
    <t>祝</t>
    <phoneticPr fontId="3"/>
  </si>
  <si>
    <t>舞監</t>
    <rPh sb="0" eb="1">
      <t>ブ</t>
    </rPh>
    <rPh sb="1" eb="2">
      <t>カン</t>
    </rPh>
    <phoneticPr fontId="3"/>
  </si>
  <si>
    <t>俳優さん・スタッフさんにそれぞれ稽古に出てこれる日を聞き、全体の稽古スケジュールを決定していきます。</t>
    <rPh sb="0" eb="2">
      <t>ハイユウ</t>
    </rPh>
    <rPh sb="16" eb="18">
      <t>ケイコ</t>
    </rPh>
    <rPh sb="19" eb="20">
      <t>デ</t>
    </rPh>
    <rPh sb="24" eb="25">
      <t>ヒ</t>
    </rPh>
    <rPh sb="26" eb="27">
      <t>キ</t>
    </rPh>
    <rPh sb="29" eb="31">
      <t>ゼンタイ</t>
    </rPh>
    <rPh sb="32" eb="34">
      <t>ケイコ</t>
    </rPh>
    <rPh sb="41" eb="43">
      <t>ケッテイ</t>
    </rPh>
    <phoneticPr fontId="3"/>
  </si>
  <si>
    <t>りゅーとぴあイベント</t>
    <phoneticPr fontId="3"/>
  </si>
  <si>
    <t>他団体には早めに連絡して、「何枚くらい持っていったらいいですか？」と素直に聞いて構いません。余ったら廃棄か回収するかは必ず伝えましょう</t>
    <rPh sb="0" eb="1">
      <t>タ</t>
    </rPh>
    <rPh sb="1" eb="3">
      <t>ダンタイ</t>
    </rPh>
    <rPh sb="5" eb="6">
      <t>ハヤ</t>
    </rPh>
    <rPh sb="8" eb="10">
      <t>レンラク</t>
    </rPh>
    <rPh sb="14" eb="16">
      <t>ナンマイ</t>
    </rPh>
    <rPh sb="19" eb="20">
      <t>モ</t>
    </rPh>
    <rPh sb="34" eb="36">
      <t>スナオ</t>
    </rPh>
    <rPh sb="37" eb="38">
      <t>キ</t>
    </rPh>
    <rPh sb="40" eb="41">
      <t>カマ</t>
    </rPh>
    <rPh sb="46" eb="47">
      <t>アマ</t>
    </rPh>
    <rPh sb="50" eb="52">
      <t>ハイキ</t>
    </rPh>
    <rPh sb="53" eb="55">
      <t>カイシュウ</t>
    </rPh>
    <rPh sb="59" eb="60">
      <t>カナラ</t>
    </rPh>
    <rPh sb="61" eb="62">
      <t>ツタ</t>
    </rPh>
    <phoneticPr fontId="3"/>
  </si>
  <si>
    <t>プランナー決定</t>
    <rPh sb="5" eb="7">
      <t>ケッテイ</t>
    </rPh>
    <phoneticPr fontId="3"/>
  </si>
  <si>
    <t>随時、メールや直接、各俳優・スタッフの稽古参加の変更を受けながら、演出・舞監とスケジュールを変更していきます。</t>
    <rPh sb="0" eb="2">
      <t>ズイジ</t>
    </rPh>
    <rPh sb="7" eb="9">
      <t>チョクセツ</t>
    </rPh>
    <rPh sb="10" eb="11">
      <t>カク</t>
    </rPh>
    <rPh sb="11" eb="13">
      <t>ハイユウ</t>
    </rPh>
    <rPh sb="19" eb="21">
      <t>ケイコ</t>
    </rPh>
    <rPh sb="21" eb="23">
      <t>サンカ</t>
    </rPh>
    <rPh sb="24" eb="26">
      <t>ヘンコウ</t>
    </rPh>
    <rPh sb="27" eb="28">
      <t>ウ</t>
    </rPh>
    <rPh sb="33" eb="35">
      <t>エンシュツ</t>
    </rPh>
    <rPh sb="36" eb="37">
      <t>ブ</t>
    </rPh>
    <rPh sb="37" eb="38">
      <t>カン</t>
    </rPh>
    <rPh sb="46" eb="48">
      <t>ヘンコウ</t>
    </rPh>
    <phoneticPr fontId="3"/>
  </si>
  <si>
    <t>2014.5.17ver</t>
    <phoneticPr fontId="3"/>
  </si>
  <si>
    <t>NG</t>
    <phoneticPr fontId="3"/>
  </si>
  <si>
    <t>19：30～</t>
    <phoneticPr fontId="3"/>
  </si>
  <si>
    <t>18：00～</t>
    <phoneticPr fontId="3"/>
  </si>
  <si>
    <t>NG?</t>
    <phoneticPr fontId="3"/>
  </si>
  <si>
    <t>19：00～</t>
    <phoneticPr fontId="3"/>
  </si>
  <si>
    <t>20：00～</t>
    <phoneticPr fontId="3"/>
  </si>
  <si>
    <t>16：00～</t>
    <phoneticPr fontId="3"/>
  </si>
  <si>
    <t>？</t>
    <phoneticPr fontId="3"/>
  </si>
  <si>
    <t>9：00～22：00</t>
    <phoneticPr fontId="3"/>
  </si>
  <si>
    <t>14：00～22：00</t>
    <phoneticPr fontId="3"/>
  </si>
  <si>
    <t>21：00？</t>
    <phoneticPr fontId="3"/>
  </si>
  <si>
    <t>NG？</t>
    <phoneticPr fontId="3"/>
  </si>
  <si>
    <t>20：00～23：00</t>
    <phoneticPr fontId="3"/>
  </si>
  <si>
    <t>随時、俳優からの稽古出欠の変更を受けて、演出や舞台監督と稽古スケジュールを変更していきます。</t>
    <rPh sb="0" eb="2">
      <t>ズイジ</t>
    </rPh>
    <rPh sb="3" eb="5">
      <t>ハイユウ</t>
    </rPh>
    <rPh sb="8" eb="10">
      <t>ケイコ</t>
    </rPh>
    <rPh sb="10" eb="12">
      <t>シュッケツ</t>
    </rPh>
    <rPh sb="13" eb="15">
      <t>ヘンコウ</t>
    </rPh>
    <rPh sb="16" eb="17">
      <t>ウ</t>
    </rPh>
    <rPh sb="20" eb="22">
      <t>エンシュツ</t>
    </rPh>
    <rPh sb="23" eb="25">
      <t>ブタイ</t>
    </rPh>
    <rPh sb="25" eb="27">
      <t>カントク</t>
    </rPh>
    <rPh sb="28" eb="30">
      <t>ケイコ</t>
    </rPh>
    <rPh sb="37" eb="39">
      <t>ヘンコウ</t>
    </rPh>
    <phoneticPr fontId="74"/>
  </si>
  <si>
    <t>俳優１</t>
    <rPh sb="0" eb="2">
      <t>ハイユウ</t>
    </rPh>
    <phoneticPr fontId="3"/>
  </si>
  <si>
    <t>俳優２</t>
    <rPh sb="0" eb="2">
      <t>ハイユウ</t>
    </rPh>
    <phoneticPr fontId="3"/>
  </si>
  <si>
    <t>俳優３</t>
    <rPh sb="0" eb="2">
      <t>ハイユウ</t>
    </rPh>
    <phoneticPr fontId="3"/>
  </si>
  <si>
    <t>俳優４</t>
    <rPh sb="0" eb="2">
      <t>ハイユウ</t>
    </rPh>
    <phoneticPr fontId="3"/>
  </si>
  <si>
    <t>俳優５</t>
    <rPh sb="0" eb="2">
      <t>ハイユウ</t>
    </rPh>
    <phoneticPr fontId="3"/>
  </si>
  <si>
    <t>俳優６</t>
    <rPh sb="0" eb="2">
      <t>ハイユウ</t>
    </rPh>
    <phoneticPr fontId="3"/>
  </si>
  <si>
    <t>俳優７</t>
    <rPh sb="0" eb="2">
      <t>ハイユウ</t>
    </rPh>
    <phoneticPr fontId="3"/>
  </si>
  <si>
    <t>俳優８</t>
    <rPh sb="0" eb="2">
      <t>ハイユウ</t>
    </rPh>
    <phoneticPr fontId="3"/>
  </si>
  <si>
    <t>祝</t>
    <phoneticPr fontId="74"/>
  </si>
  <si>
    <t>19：31～</t>
  </si>
  <si>
    <t>19：32～</t>
  </si>
  <si>
    <t>19：33～</t>
  </si>
  <si>
    <t>19：34～</t>
  </si>
  <si>
    <t>19：35～</t>
  </si>
  <si>
    <t>19：36～</t>
  </si>
  <si>
    <t>19：37～</t>
  </si>
  <si>
    <t>時間</t>
    <rPh sb="0" eb="2">
      <t>ジカン</t>
    </rPh>
    <phoneticPr fontId="74"/>
  </si>
  <si>
    <t>作成日（2017/04/24）</t>
    <rPh sb="0" eb="3">
      <t>サクセイビ</t>
    </rPh>
    <phoneticPr fontId="3"/>
  </si>
  <si>
    <t>チケットナンバー</t>
    <phoneticPr fontId="3"/>
  </si>
  <si>
    <t>○○　○○　　　</t>
    <phoneticPr fontId="3"/>
  </si>
  <si>
    <r>
      <t>作成日：2017.4.24　</t>
    </r>
    <r>
      <rPr>
        <sz val="8"/>
        <color rgb="FFFF0000"/>
        <rFont val="ＭＳ Ｐゴシック"/>
        <family val="3"/>
        <charset val="128"/>
      </rPr>
      <t>作成者：中嶋かねまさ（例の掲示板運営部）</t>
    </r>
    <rPh sb="0" eb="3">
      <t>サクセイビ</t>
    </rPh>
    <rPh sb="14" eb="17">
      <t>サクセイシャ</t>
    </rPh>
    <rPh sb="18" eb="20">
      <t>ナカジマ</t>
    </rPh>
    <rPh sb="25" eb="26">
      <t>レイ</t>
    </rPh>
    <rPh sb="27" eb="30">
      <t>ケイジバン</t>
    </rPh>
    <rPh sb="30" eb="32">
      <t>ウンエイ</t>
    </rPh>
    <rPh sb="32" eb="33">
      <t>ブ</t>
    </rPh>
    <phoneticPr fontId="3"/>
  </si>
</sst>
</file>

<file path=xl/styles.xml><?xml version="1.0" encoding="utf-8"?>
<styleSheet xmlns="http://schemas.openxmlformats.org/spreadsheetml/2006/main">
  <numFmts count="8">
    <numFmt numFmtId="5" formatCode="&quot;¥&quot;#,##0;&quot;¥&quot;\-#,##0"/>
    <numFmt numFmtId="6" formatCode="&quot;¥&quot;#,##0;[Red]&quot;¥&quot;\-#,##0"/>
    <numFmt numFmtId="42" formatCode="_ &quot;¥&quot;* #,##0_ ;_ &quot;¥&quot;* \-#,##0_ ;_ &quot;¥&quot;* &quot;-&quot;_ ;_ @_ "/>
    <numFmt numFmtId="176" formatCode="&quot;¥&quot;#,##0;[Red]&quot;¥&quot;&quot;¥&quot;\!\-#,##0"/>
    <numFmt numFmtId="177" formatCode="&quot;¥&quot;#,##0_);[Red]\(&quot;¥&quot;#,##0\)"/>
    <numFmt numFmtId="178" formatCode="#,##0_);[Red]\(#,##0\)"/>
    <numFmt numFmtId="179" formatCode="#,##0_ "/>
    <numFmt numFmtId="180" formatCode="&quot;¥&quot;#,##0_);\(&quot;¥&quot;#,##0\)"/>
  </numFmts>
  <fonts count="75">
    <font>
      <sz val="11"/>
      <name val="ＭＳ Ｐゴシック"/>
      <charset val="128"/>
    </font>
    <font>
      <sz val="11"/>
      <name val="ＭＳ Ｐゴシック"/>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i/>
      <sz val="11"/>
      <name val="ＭＳ Ｐゴシック"/>
      <family val="3"/>
      <charset val="128"/>
    </font>
    <font>
      <b/>
      <sz val="14"/>
      <name val="ＭＳ Ｐゴシック"/>
      <family val="3"/>
      <charset val="128"/>
    </font>
    <font>
      <b/>
      <i/>
      <sz val="11"/>
      <name val="ＭＳ Ｐゴシック"/>
      <family val="3"/>
      <charset val="128"/>
    </font>
    <font>
      <sz val="12"/>
      <name val="ＭＳ Ｐゴシック"/>
      <family val="3"/>
      <charset val="128"/>
    </font>
    <font>
      <u/>
      <sz val="11"/>
      <color indexed="12"/>
      <name val="ＭＳ Ｐゴシック"/>
      <family val="3"/>
      <charset val="128"/>
    </font>
    <font>
      <b/>
      <sz val="16"/>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6"/>
      <name val="HG丸ｺﾞｼｯｸM-PRO"/>
      <family val="3"/>
      <charset val="128"/>
    </font>
    <font>
      <b/>
      <sz val="9"/>
      <name val="ＭＳ Ｐゴシック"/>
      <family val="3"/>
      <charset val="128"/>
    </font>
    <font>
      <b/>
      <u/>
      <sz val="16"/>
      <name val="ＭＳ Ｐゴシック"/>
      <family val="3"/>
      <charset val="128"/>
    </font>
    <font>
      <b/>
      <i/>
      <sz val="14"/>
      <name val="ＭＳ Ｐゴシック"/>
      <family val="3"/>
      <charset val="128"/>
    </font>
    <font>
      <sz val="11"/>
      <name val="ＭＳ Ｐゴシック"/>
      <family val="3"/>
      <charset val="128"/>
    </font>
    <font>
      <sz val="14"/>
      <name val="ＭＳ Ｐゴシック"/>
      <family val="3"/>
      <charset val="128"/>
    </font>
    <font>
      <b/>
      <sz val="11"/>
      <name val="HG丸ｺﾞｼｯｸM-PRO"/>
      <family val="3"/>
      <charset val="128"/>
    </font>
    <font>
      <sz val="11"/>
      <color indexed="9"/>
      <name val="ＭＳ Ｐゴシック"/>
      <family val="3"/>
      <charset val="128"/>
    </font>
    <font>
      <b/>
      <sz val="14"/>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10"/>
      <name val="ＭＳ Ｐゴシック"/>
      <family val="3"/>
      <charset val="128"/>
    </font>
    <font>
      <b/>
      <sz val="9"/>
      <color indexed="10"/>
      <name val="ＭＳ Ｐゴシック"/>
      <family val="3"/>
      <charset val="128"/>
    </font>
    <font>
      <b/>
      <u/>
      <sz val="11"/>
      <name val="ＭＳ Ｐゴシック"/>
      <family val="3"/>
      <charset val="128"/>
    </font>
    <font>
      <sz val="9"/>
      <color indexed="9"/>
      <name val="ＭＳ Ｐゴシック"/>
      <family val="3"/>
      <charset val="128"/>
    </font>
    <font>
      <b/>
      <sz val="12"/>
      <color indexed="8"/>
      <name val="ＭＳ Ｐゴシック"/>
      <family val="3"/>
      <charset val="128"/>
    </font>
    <font>
      <sz val="11"/>
      <color indexed="8"/>
      <name val="ＭＳ Ｐゴシック"/>
      <family val="3"/>
      <charset val="128"/>
    </font>
    <font>
      <sz val="26"/>
      <name val="ＭＳ Ｐゴシック"/>
      <family val="3"/>
      <charset val="128"/>
    </font>
    <font>
      <b/>
      <sz val="26"/>
      <name val="ＭＳ Ｐゴシック"/>
      <family val="3"/>
      <charset val="128"/>
    </font>
    <font>
      <strike/>
      <sz val="11"/>
      <color indexed="10"/>
      <name val="ＭＳ Ｐゴシック"/>
      <family val="3"/>
      <charset val="128"/>
    </font>
    <font>
      <sz val="9"/>
      <color indexed="10"/>
      <name val="ＭＳ Ｐゴシック"/>
      <family val="3"/>
      <charset val="128"/>
    </font>
    <font>
      <sz val="14"/>
      <color indexed="9"/>
      <name val="ＭＳ Ｐゴシック"/>
      <family val="3"/>
      <charset val="128"/>
    </font>
    <font>
      <b/>
      <sz val="11"/>
      <color indexed="62"/>
      <name val="ＭＳ Ｐゴシック"/>
      <family val="3"/>
      <charset val="128"/>
    </font>
    <font>
      <b/>
      <sz val="22"/>
      <color indexed="9"/>
      <name val="ＭＳ Ｐゴシック"/>
      <family val="3"/>
      <charset val="128"/>
    </font>
    <font>
      <u/>
      <sz val="14"/>
      <name val="ＭＳ Ｐゴシック"/>
      <family val="3"/>
      <charset val="128"/>
    </font>
    <font>
      <b/>
      <u/>
      <sz val="14"/>
      <name val="ＭＳ Ｐゴシック"/>
      <family val="3"/>
      <charset val="128"/>
    </font>
    <font>
      <u/>
      <sz val="11"/>
      <name val="ＭＳ Ｐゴシック"/>
      <family val="3"/>
      <charset val="128"/>
    </font>
    <font>
      <b/>
      <sz val="11"/>
      <color indexed="8"/>
      <name val="ＭＳ Ｐゴシック"/>
      <family val="3"/>
      <charset val="128"/>
    </font>
    <font>
      <b/>
      <sz val="18"/>
      <color indexed="9"/>
      <name val="ＭＳ Ｐゴシック"/>
      <family val="3"/>
      <charset val="128"/>
    </font>
    <font>
      <sz val="18"/>
      <color indexed="9"/>
      <name val="ＭＳ Ｐゴシック"/>
      <family val="3"/>
      <charset val="128"/>
    </font>
    <font>
      <sz val="11"/>
      <color rgb="FFFF0000"/>
      <name val="ＭＳ Ｐゴシック"/>
      <family val="3"/>
      <charset val="128"/>
    </font>
    <font>
      <sz val="6"/>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4"/>
      <color theme="0" tint="-0.14999847407452621"/>
      <name val="ＭＳ Ｐゴシック"/>
      <family val="3"/>
      <charset val="128"/>
    </font>
    <font>
      <b/>
      <sz val="18"/>
      <color indexed="8"/>
      <name val="ＭＳ Ｐゴシック"/>
      <family val="3"/>
      <charset val="128"/>
    </font>
    <font>
      <b/>
      <sz val="20"/>
      <name val="ＭＳ Ｐゴシック"/>
      <family val="3"/>
      <charset val="128"/>
    </font>
    <font>
      <sz val="20"/>
      <name val="ＭＳ Ｐゴシック"/>
      <family val="3"/>
      <charset val="128"/>
    </font>
    <font>
      <b/>
      <sz val="22"/>
      <name val="ＭＳ Ｐゴシック"/>
      <family val="3"/>
      <charset val="128"/>
    </font>
    <font>
      <b/>
      <i/>
      <u/>
      <sz val="16"/>
      <name val="ＭＳ Ｐゴシック"/>
      <family val="3"/>
      <charset val="128"/>
    </font>
    <font>
      <sz val="11"/>
      <color indexed="48"/>
      <name val="ＭＳ Ｐゴシック"/>
      <family val="3"/>
      <charset val="128"/>
    </font>
    <font>
      <sz val="11"/>
      <color indexed="12"/>
      <name val="ＭＳ Ｐゴシック"/>
      <family val="3"/>
      <charset val="128"/>
    </font>
    <font>
      <i/>
      <sz val="9"/>
      <name val="ＭＳ Ｐゴシック"/>
      <family val="3"/>
      <charset val="128"/>
    </font>
    <font>
      <b/>
      <sz val="18"/>
      <name val="ＭＳ Ｐゴシック"/>
      <family val="3"/>
      <charset val="128"/>
    </font>
    <font>
      <b/>
      <sz val="12"/>
      <color indexed="81"/>
      <name val="HG丸ｺﾞｼｯｸM-PRO"/>
      <family val="3"/>
      <charset val="128"/>
    </font>
    <font>
      <b/>
      <sz val="22"/>
      <color indexed="8"/>
      <name val="ＭＳ Ｐゴシック"/>
      <family val="3"/>
      <charset val="128"/>
    </font>
    <font>
      <sz val="18"/>
      <color indexed="63"/>
      <name val="ＭＳ Ｐゴシック"/>
      <family val="3"/>
      <charset val="128"/>
    </font>
    <font>
      <sz val="18"/>
      <name val="ＭＳ Ｐゴシック"/>
      <family val="3"/>
      <charset val="128"/>
    </font>
    <font>
      <b/>
      <i/>
      <u/>
      <sz val="11"/>
      <name val="ＭＳ Ｐゴシック"/>
      <family val="3"/>
      <charset val="128"/>
    </font>
    <font>
      <sz val="9"/>
      <color rgb="FFFF0000"/>
      <name val="ＭＳ Ｐゴシック"/>
      <family val="3"/>
      <charset val="128"/>
    </font>
    <font>
      <sz val="8"/>
      <color rgb="FFFF0000"/>
      <name val="ＭＳ Ｐゴシック"/>
      <family val="3"/>
      <charset val="128"/>
    </font>
    <font>
      <sz val="10"/>
      <color indexed="10"/>
      <name val="ＭＳ Ｐゴシック"/>
      <family val="3"/>
      <charset val="128"/>
    </font>
    <font>
      <sz val="6"/>
      <name val="ＭＳ Ｐゴシック"/>
      <charset val="128"/>
    </font>
  </fonts>
  <fills count="1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1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22"/>
        <bgColor indexed="31"/>
      </patternFill>
    </fill>
    <fill>
      <patternFill patternType="solid">
        <fgColor indexed="40"/>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rgb="FFFFFF66"/>
        <bgColor indexed="64"/>
      </patternFill>
    </fill>
    <fill>
      <patternFill patternType="solid">
        <fgColor rgb="FFCC66FF"/>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dashDot">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thin">
        <color indexed="64"/>
      </right>
      <top/>
      <bottom style="medium">
        <color indexed="64"/>
      </bottom>
      <diagonal/>
    </border>
    <border>
      <left/>
      <right style="hair">
        <color auto="1"/>
      </right>
      <top/>
      <bottom/>
      <diagonal/>
    </border>
    <border>
      <left style="hair">
        <color auto="1"/>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hair">
        <color indexed="64"/>
      </left>
      <right style="hair">
        <color indexed="64"/>
      </right>
      <top/>
      <bottom/>
      <diagonal/>
    </border>
  </borders>
  <cellStyleXfs count="4">
    <xf numFmtId="0" fontId="0" fillId="0" borderId="0"/>
    <xf numFmtId="0" fontId="12"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alignment vertical="top"/>
      <protection locked="0"/>
    </xf>
  </cellStyleXfs>
  <cellXfs count="1055">
    <xf numFmtId="0" fontId="0" fillId="0" borderId="0" xfId="0"/>
    <xf numFmtId="0" fontId="4" fillId="0" borderId="0" xfId="0" applyFont="1"/>
    <xf numFmtId="20" fontId="0" fillId="0" borderId="0" xfId="0" applyNumberFormat="1"/>
    <xf numFmtId="0" fontId="0" fillId="0" borderId="1" xfId="0" applyBorder="1"/>
    <xf numFmtId="0" fontId="6"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0" xfId="0" applyFont="1"/>
    <xf numFmtId="0" fontId="7" fillId="0" borderId="1" xfId="0" applyFont="1" applyBorder="1"/>
    <xf numFmtId="0" fontId="0" fillId="0" borderId="10" xfId="0" applyBorder="1"/>
    <xf numFmtId="0" fontId="8" fillId="0" borderId="0" xfId="0" applyFont="1"/>
    <xf numFmtId="0" fontId="9" fillId="0" borderId="0" xfId="0" applyFont="1"/>
    <xf numFmtId="0" fontId="10" fillId="0" borderId="1" xfId="0" applyFont="1" applyBorder="1" applyAlignment="1">
      <alignment horizontal="center"/>
    </xf>
    <xf numFmtId="0" fontId="0" fillId="0" borderId="11" xfId="0" applyBorder="1"/>
    <xf numFmtId="0" fontId="0" fillId="0" borderId="12" xfId="0" applyBorder="1"/>
    <xf numFmtId="176" fontId="0" fillId="0" borderId="13" xfId="0" applyNumberFormat="1" applyBorder="1"/>
    <xf numFmtId="176" fontId="0" fillId="0" borderId="1" xfId="0" applyNumberFormat="1" applyBorder="1"/>
    <xf numFmtId="176" fontId="0" fillId="0" borderId="2" xfId="0" applyNumberFormat="1" applyBorder="1"/>
    <xf numFmtId="0" fontId="7" fillId="0" borderId="0" xfId="0" applyFont="1" applyBorder="1" applyAlignment="1">
      <alignment horizontal="center"/>
    </xf>
    <xf numFmtId="0" fontId="0" fillId="0" borderId="0" xfId="0" applyBorder="1"/>
    <xf numFmtId="0" fontId="0" fillId="0" borderId="0" xfId="0" applyAlignment="1">
      <alignment horizontal="center"/>
    </xf>
    <xf numFmtId="0" fontId="0" fillId="0" borderId="14" xfId="0" applyBorder="1"/>
    <xf numFmtId="0" fontId="7" fillId="0" borderId="0" xfId="0" applyFont="1" applyBorder="1"/>
    <xf numFmtId="0" fontId="7" fillId="0" borderId="2" xfId="0" applyFont="1" applyBorder="1"/>
    <xf numFmtId="56" fontId="0" fillId="0" borderId="1" xfId="0" applyNumberFormat="1" applyBorder="1"/>
    <xf numFmtId="0" fontId="0" fillId="0" borderId="1" xfId="0" applyBorder="1" applyAlignment="1">
      <alignment horizontal="center"/>
    </xf>
    <xf numFmtId="0" fontId="0" fillId="0" borderId="15" xfId="0" applyBorder="1"/>
    <xf numFmtId="0" fontId="0" fillId="0" borderId="16" xfId="0" applyBorder="1"/>
    <xf numFmtId="0" fontId="0" fillId="0" borderId="17" xfId="0" applyBorder="1"/>
    <xf numFmtId="176" fontId="0" fillId="0" borderId="0" xfId="0" applyNumberFormat="1" applyBorder="1"/>
    <xf numFmtId="0" fontId="11" fillId="0" borderId="0" xfId="0" applyFont="1" applyBorder="1"/>
    <xf numFmtId="0" fontId="10" fillId="0" borderId="4" xfId="0" applyFont="1" applyBorder="1" applyAlignment="1">
      <alignment horizontal="center"/>
    </xf>
    <xf numFmtId="176" fontId="7" fillId="0" borderId="0" xfId="0" applyNumberFormat="1" applyFont="1" applyBorder="1"/>
    <xf numFmtId="0" fontId="2" fillId="0" borderId="18" xfId="0" applyFont="1" applyBorder="1" applyAlignment="1">
      <alignment horizontal="center"/>
    </xf>
    <xf numFmtId="0" fontId="2" fillId="0" borderId="12" xfId="0" applyFont="1" applyBorder="1"/>
    <xf numFmtId="176" fontId="2" fillId="0" borderId="13" xfId="0" applyNumberFormat="1" applyFont="1" applyBorder="1"/>
    <xf numFmtId="0" fontId="11" fillId="0" borderId="0" xfId="0" applyFont="1"/>
    <xf numFmtId="0" fontId="7" fillId="0" borderId="7" xfId="0" applyFont="1" applyBorder="1" applyAlignment="1">
      <alignment horizontal="center"/>
    </xf>
    <xf numFmtId="176" fontId="7" fillId="0" borderId="7" xfId="0" applyNumberFormat="1" applyFont="1" applyBorder="1"/>
    <xf numFmtId="176" fontId="7" fillId="0" borderId="19" xfId="0" applyNumberFormat="1" applyFont="1" applyBorder="1"/>
    <xf numFmtId="0" fontId="0" fillId="0" borderId="20" xfId="0" applyBorder="1"/>
    <xf numFmtId="0" fontId="0" fillId="0" borderId="21" xfId="0" applyBorder="1"/>
    <xf numFmtId="0" fontId="0" fillId="0" borderId="22" xfId="0" applyBorder="1"/>
    <xf numFmtId="0" fontId="7" fillId="0" borderId="23" xfId="0" applyFont="1" applyBorder="1" applyAlignment="1">
      <alignment horizontal="center"/>
    </xf>
    <xf numFmtId="0" fontId="0" fillId="0" borderId="24" xfId="0" applyFill="1" applyBorder="1"/>
    <xf numFmtId="176" fontId="0" fillId="0" borderId="15" xfId="0" applyNumberFormat="1" applyBorder="1"/>
    <xf numFmtId="0" fontId="11" fillId="0" borderId="15" xfId="0" applyFont="1" applyBorder="1"/>
    <xf numFmtId="0" fontId="15" fillId="0" borderId="25" xfId="0" applyFont="1" applyFill="1" applyBorder="1"/>
    <xf numFmtId="0" fontId="4" fillId="0" borderId="26" xfId="0" applyFont="1" applyBorder="1"/>
    <xf numFmtId="0" fontId="0" fillId="0" borderId="27" xfId="0" applyBorder="1"/>
    <xf numFmtId="176" fontId="16" fillId="0" borderId="26" xfId="0" applyNumberFormat="1" applyFont="1" applyBorder="1"/>
    <xf numFmtId="0" fontId="0" fillId="0" borderId="0" xfId="0" applyBorder="1" applyAlignment="1">
      <alignment horizontal="left"/>
    </xf>
    <xf numFmtId="0" fontId="0" fillId="0" borderId="2" xfId="0" applyBorder="1" applyAlignment="1">
      <alignment horizontal="left"/>
    </xf>
    <xf numFmtId="0" fontId="0" fillId="0" borderId="28" xfId="0" applyBorder="1" applyAlignment="1">
      <alignment horizontal="left"/>
    </xf>
    <xf numFmtId="0" fontId="0" fillId="0" borderId="28" xfId="0" applyBorder="1" applyAlignment="1"/>
    <xf numFmtId="0" fontId="0" fillId="0" borderId="29" xfId="0" applyBorder="1"/>
    <xf numFmtId="0" fontId="0" fillId="0" borderId="28" xfId="0" applyBorder="1"/>
    <xf numFmtId="0" fontId="5" fillId="0" borderId="0" xfId="0" applyFont="1"/>
    <xf numFmtId="0" fontId="6" fillId="0" borderId="2" xfId="0" applyFont="1" applyBorder="1"/>
    <xf numFmtId="0" fontId="0" fillId="0" borderId="4" xfId="0" applyBorder="1" applyAlignment="1">
      <alignment horizontal="left"/>
    </xf>
    <xf numFmtId="0" fontId="14" fillId="0" borderId="0" xfId="0" applyFont="1"/>
    <xf numFmtId="0" fontId="0" fillId="0" borderId="30" xfId="0" applyBorder="1" applyAlignment="1"/>
    <xf numFmtId="0" fontId="0" fillId="0" borderId="19" xfId="0" applyBorder="1" applyAlignment="1">
      <alignment horizontal="left"/>
    </xf>
    <xf numFmtId="0" fontId="5" fillId="0" borderId="0" xfId="0" applyFont="1" applyBorder="1" applyAlignment="1">
      <alignment horizontal="left"/>
    </xf>
    <xf numFmtId="0" fontId="19" fillId="0" borderId="0" xfId="0" applyFont="1"/>
    <xf numFmtId="0" fontId="19" fillId="0" borderId="0" xfId="0" applyFont="1" applyBorder="1"/>
    <xf numFmtId="0" fontId="19" fillId="0" borderId="31" xfId="0" applyFont="1" applyBorder="1"/>
    <xf numFmtId="0" fontId="19" fillId="0" borderId="32" xfId="0" applyFont="1" applyBorder="1"/>
    <xf numFmtId="0" fontId="19" fillId="0" borderId="0" xfId="0" applyFont="1" applyBorder="1" applyAlignment="1">
      <alignment horizontal="center"/>
    </xf>
    <xf numFmtId="0" fontId="19" fillId="0" borderId="33" xfId="0" applyFont="1" applyBorder="1"/>
    <xf numFmtId="0" fontId="13" fillId="0" borderId="34" xfId="0" applyFont="1" applyBorder="1" applyAlignment="1">
      <alignment horizontal="right"/>
    </xf>
    <xf numFmtId="6" fontId="19" fillId="0" borderId="35" xfId="0" applyNumberFormat="1" applyFont="1" applyBorder="1" applyAlignment="1">
      <alignment horizontal="center"/>
    </xf>
    <xf numFmtId="0" fontId="19" fillId="0" borderId="36" xfId="0" applyFont="1" applyBorder="1"/>
    <xf numFmtId="0" fontId="19" fillId="0" borderId="10" xfId="0" applyFont="1" applyBorder="1" applyAlignment="1">
      <alignment horizontal="center"/>
    </xf>
    <xf numFmtId="0" fontId="19" fillId="0" borderId="37" xfId="0" applyFont="1" applyBorder="1"/>
    <xf numFmtId="0" fontId="19" fillId="0" borderId="38" xfId="0" applyFont="1" applyBorder="1" applyAlignment="1">
      <alignment horizontal="center"/>
    </xf>
    <xf numFmtId="0" fontId="19" fillId="0" borderId="39" xfId="0" applyFont="1" applyBorder="1"/>
    <xf numFmtId="0" fontId="13" fillId="0" borderId="40" xfId="0" applyFont="1" applyBorder="1"/>
    <xf numFmtId="0" fontId="19" fillId="0" borderId="35" xfId="0" applyFont="1" applyBorder="1"/>
    <xf numFmtId="0" fontId="7" fillId="0" borderId="1" xfId="0" applyFont="1" applyFill="1" applyBorder="1" applyAlignment="1">
      <alignment horizontal="right"/>
    </xf>
    <xf numFmtId="0" fontId="6" fillId="0" borderId="1" xfId="0" applyFont="1" applyBorder="1" applyAlignment="1">
      <alignment horizontal="left"/>
    </xf>
    <xf numFmtId="0" fontId="5" fillId="0" borderId="10" xfId="0" applyFont="1" applyBorder="1"/>
    <xf numFmtId="0" fontId="7" fillId="0" borderId="4" xfId="0" applyFont="1" applyBorder="1"/>
    <xf numFmtId="0" fontId="7" fillId="0" borderId="10" xfId="0" applyFont="1" applyBorder="1"/>
    <xf numFmtId="0" fontId="0" fillId="0" borderId="30" xfId="0" applyBorder="1"/>
    <xf numFmtId="0" fontId="0" fillId="0" borderId="0" xfId="0" applyBorder="1" applyAlignment="1">
      <alignment horizontal="center"/>
    </xf>
    <xf numFmtId="0" fontId="5" fillId="0" borderId="1" xfId="0" applyFont="1" applyBorder="1"/>
    <xf numFmtId="0" fontId="5" fillId="0" borderId="0" xfId="0" applyFont="1" applyBorder="1"/>
    <xf numFmtId="0" fontId="5" fillId="0" borderId="1" xfId="0" applyFont="1" applyFill="1" applyBorder="1" applyAlignment="1">
      <alignment horizontal="center"/>
    </xf>
    <xf numFmtId="0" fontId="0" fillId="0" borderId="41" xfId="0" applyBorder="1"/>
    <xf numFmtId="0" fontId="0" fillId="0" borderId="42" xfId="0" applyBorder="1"/>
    <xf numFmtId="0" fontId="0" fillId="0" borderId="43" xfId="0" applyFill="1" applyBorder="1" applyAlignment="1">
      <alignment horizontal="center"/>
    </xf>
    <xf numFmtId="0" fontId="0" fillId="0" borderId="0" xfId="0" applyFill="1" applyBorder="1"/>
    <xf numFmtId="0" fontId="6" fillId="0" borderId="0" xfId="0" applyFont="1" applyBorder="1"/>
    <xf numFmtId="0" fontId="6" fillId="0" borderId="1" xfId="0" applyFont="1" applyBorder="1"/>
    <xf numFmtId="0" fontId="6" fillId="0" borderId="44" xfId="0" applyFont="1" applyBorder="1"/>
    <xf numFmtId="0" fontId="6" fillId="0" borderId="45" xfId="0" applyFont="1" applyBorder="1"/>
    <xf numFmtId="0" fontId="6" fillId="0" borderId="1" xfId="0" applyFont="1" applyFill="1" applyBorder="1"/>
    <xf numFmtId="176" fontId="6" fillId="0" borderId="1" xfId="0" applyNumberFormat="1" applyFont="1" applyBorder="1"/>
    <xf numFmtId="176" fontId="6" fillId="0" borderId="4" xfId="0" applyNumberFormat="1" applyFont="1" applyBorder="1"/>
    <xf numFmtId="0" fontId="6" fillId="0" borderId="10" xfId="0" applyFont="1" applyFill="1" applyBorder="1"/>
    <xf numFmtId="0" fontId="6" fillId="0" borderId="10" xfId="0" applyFont="1" applyBorder="1"/>
    <xf numFmtId="0" fontId="6" fillId="0" borderId="11" xfId="0" applyFont="1" applyBorder="1"/>
    <xf numFmtId="176" fontId="6" fillId="0" borderId="29" xfId="0" applyNumberFormat="1" applyFont="1" applyBorder="1"/>
    <xf numFmtId="176" fontId="6" fillId="0" borderId="46" xfId="0" applyNumberFormat="1" applyFont="1" applyBorder="1"/>
    <xf numFmtId="0" fontId="6" fillId="0" borderId="14" xfId="0" applyFont="1" applyBorder="1" applyAlignment="1">
      <alignment horizontal="center"/>
    </xf>
    <xf numFmtId="0" fontId="6" fillId="0" borderId="47" xfId="0" applyFont="1" applyBorder="1" applyAlignment="1">
      <alignment horizontal="center"/>
    </xf>
    <xf numFmtId="0" fontId="6" fillId="0" borderId="48" xfId="0" applyFont="1" applyBorder="1" applyAlignment="1">
      <alignment horizontal="left"/>
    </xf>
    <xf numFmtId="0" fontId="6" fillId="0" borderId="31" xfId="0" applyFont="1" applyBorder="1" applyAlignment="1">
      <alignment horizontal="left"/>
    </xf>
    <xf numFmtId="176" fontId="16" fillId="0" borderId="36" xfId="0" applyNumberFormat="1" applyFont="1" applyBorder="1"/>
    <xf numFmtId="0" fontId="6" fillId="0" borderId="0" xfId="0" applyFont="1" applyBorder="1" applyAlignment="1">
      <alignment horizontal="center"/>
    </xf>
    <xf numFmtId="0" fontId="6" fillId="0" borderId="0" xfId="0" applyFont="1" applyBorder="1" applyAlignment="1">
      <alignment horizontal="left"/>
    </xf>
    <xf numFmtId="176" fontId="16" fillId="0" borderId="0" xfId="0" applyNumberFormat="1" applyFont="1" applyBorder="1"/>
    <xf numFmtId="0" fontId="7" fillId="0" borderId="0" xfId="0" applyFont="1" applyFill="1" applyBorder="1"/>
    <xf numFmtId="0" fontId="7" fillId="0" borderId="0" xfId="0" applyFont="1" applyAlignment="1">
      <alignment horizontal="center"/>
    </xf>
    <xf numFmtId="20" fontId="0" fillId="0" borderId="1" xfId="0" applyNumberFormat="1" applyBorder="1"/>
    <xf numFmtId="0" fontId="0" fillId="0" borderId="0" xfId="0" applyAlignment="1"/>
    <xf numFmtId="0" fontId="2" fillId="0" borderId="49" xfId="0" applyFont="1" applyBorder="1" applyAlignment="1">
      <alignment horizontal="center"/>
    </xf>
    <xf numFmtId="0" fontId="2" fillId="0" borderId="50" xfId="0" applyFont="1" applyBorder="1" applyAlignment="1">
      <alignment horizontal="center"/>
    </xf>
    <xf numFmtId="0" fontId="0" fillId="0" borderId="51" xfId="0" applyBorder="1"/>
    <xf numFmtId="0" fontId="0" fillId="0" borderId="52" xfId="0" applyBorder="1"/>
    <xf numFmtId="0" fontId="0" fillId="0" borderId="35" xfId="0" applyBorder="1"/>
    <xf numFmtId="0" fontId="2" fillId="0" borderId="0" xfId="0" applyFont="1"/>
    <xf numFmtId="0" fontId="0" fillId="0" borderId="1" xfId="0" applyFill="1" applyBorder="1"/>
    <xf numFmtId="0" fontId="0" fillId="0" borderId="53" xfId="0" applyBorder="1"/>
    <xf numFmtId="0" fontId="0" fillId="0" borderId="37" xfId="0" applyBorder="1"/>
    <xf numFmtId="0" fontId="0" fillId="0" borderId="48"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22" fillId="0" borderId="0" xfId="0" applyFont="1" applyAlignment="1">
      <alignment horizontal="center"/>
    </xf>
    <xf numFmtId="0" fontId="16" fillId="0" borderId="1" xfId="0" applyFont="1" applyBorder="1"/>
    <xf numFmtId="56" fontId="7" fillId="0" borderId="0" xfId="0" applyNumberFormat="1" applyFont="1" applyAlignment="1">
      <alignment horizontal="center"/>
    </xf>
    <xf numFmtId="0" fontId="9" fillId="0" borderId="0" xfId="0" applyFont="1" applyAlignment="1">
      <alignment horizontal="center"/>
    </xf>
    <xf numFmtId="0" fontId="2" fillId="0" borderId="57" xfId="0" applyFont="1" applyBorder="1"/>
    <xf numFmtId="56" fontId="7" fillId="0" borderId="14" xfId="0" applyNumberFormat="1" applyFont="1" applyBorder="1" applyAlignment="1">
      <alignment horizontal="left"/>
    </xf>
    <xf numFmtId="0" fontId="7" fillId="0" borderId="14" xfId="0" applyFont="1" applyBorder="1" applyAlignment="1"/>
    <xf numFmtId="0" fontId="2" fillId="0" borderId="18" xfId="0" applyFont="1" applyBorder="1" applyAlignment="1">
      <alignment horizontal="left"/>
    </xf>
    <xf numFmtId="0" fontId="0" fillId="0" borderId="32" xfId="0" applyBorder="1"/>
    <xf numFmtId="0" fontId="0" fillId="0" borderId="17" xfId="0" applyFill="1" applyBorder="1"/>
    <xf numFmtId="0" fontId="0" fillId="0" borderId="59" xfId="0" applyFill="1" applyBorder="1"/>
    <xf numFmtId="0" fontId="0" fillId="0" borderId="60" xfId="0" applyFill="1" applyBorder="1"/>
    <xf numFmtId="0" fontId="0" fillId="0" borderId="61" xfId="0" applyFill="1" applyBorder="1"/>
    <xf numFmtId="0" fontId="7" fillId="0" borderId="8" xfId="0" applyFont="1" applyBorder="1" applyAlignment="1">
      <alignment horizontal="center"/>
    </xf>
    <xf numFmtId="176" fontId="7" fillId="0" borderId="8" xfId="0" applyNumberFormat="1" applyFont="1" applyBorder="1"/>
    <xf numFmtId="176" fontId="0" fillId="0" borderId="54" xfId="0" applyNumberFormat="1" applyBorder="1"/>
    <xf numFmtId="176" fontId="0" fillId="0" borderId="21" xfId="0" applyNumberFormat="1" applyBorder="1"/>
    <xf numFmtId="0" fontId="7" fillId="0" borderId="62" xfId="0" applyFont="1" applyBorder="1" applyAlignment="1">
      <alignment horizontal="center"/>
    </xf>
    <xf numFmtId="176" fontId="16" fillId="0" borderId="63" xfId="0" applyNumberFormat="1" applyFont="1" applyBorder="1"/>
    <xf numFmtId="0" fontId="0" fillId="0" borderId="0" xfId="0" applyFill="1"/>
    <xf numFmtId="0" fontId="7" fillId="0" borderId="1" xfId="0" applyFont="1" applyFill="1" applyBorder="1" applyAlignment="1">
      <alignment horizontal="center"/>
    </xf>
    <xf numFmtId="0" fontId="0" fillId="0" borderId="0" xfId="0" applyFill="1" applyAlignment="1">
      <alignment horizontal="center"/>
    </xf>
    <xf numFmtId="0" fontId="0" fillId="0" borderId="1" xfId="0" applyFill="1" applyBorder="1" applyAlignment="1"/>
    <xf numFmtId="0" fontId="0" fillId="0" borderId="0" xfId="0" applyFill="1" applyBorder="1" applyAlignment="1"/>
    <xf numFmtId="0" fontId="0" fillId="0" borderId="10" xfId="0" applyFill="1" applyBorder="1"/>
    <xf numFmtId="0" fontId="16" fillId="0" borderId="0" xfId="0" applyFont="1" applyBorder="1" applyAlignment="1">
      <alignment horizontal="center"/>
    </xf>
    <xf numFmtId="0" fontId="6" fillId="0" borderId="0" xfId="0" applyFont="1" applyFill="1" applyBorder="1"/>
    <xf numFmtId="176" fontId="6" fillId="0" borderId="0" xfId="0" applyNumberFormat="1" applyFont="1" applyBorder="1"/>
    <xf numFmtId="0" fontId="16" fillId="0" borderId="0" xfId="0" applyFont="1" applyFill="1" applyBorder="1"/>
    <xf numFmtId="0" fontId="23" fillId="0" borderId="0" xfId="0" applyFont="1" applyFill="1" applyBorder="1" applyAlignment="1">
      <alignment horizontal="center"/>
    </xf>
    <xf numFmtId="0" fontId="23" fillId="0" borderId="0" xfId="0" applyFont="1" applyBorder="1" applyAlignment="1">
      <alignment horizontal="right"/>
    </xf>
    <xf numFmtId="0" fontId="0" fillId="2" borderId="0" xfId="0" applyFill="1" applyBorder="1"/>
    <xf numFmtId="0" fontId="23" fillId="2" borderId="0" xfId="0" applyFont="1" applyFill="1" applyBorder="1" applyAlignment="1">
      <alignment horizontal="right"/>
    </xf>
    <xf numFmtId="176" fontId="9" fillId="2" borderId="0" xfId="0" applyNumberFormat="1" applyFont="1" applyFill="1" applyBorder="1"/>
    <xf numFmtId="0" fontId="26" fillId="0" borderId="0" xfId="0" applyFont="1" applyFill="1" applyBorder="1"/>
    <xf numFmtId="0" fontId="2" fillId="0" borderId="1" xfId="0" applyFont="1" applyFill="1" applyBorder="1"/>
    <xf numFmtId="20" fontId="0" fillId="0" borderId="1" xfId="0" applyNumberFormat="1" applyFill="1" applyBorder="1"/>
    <xf numFmtId="20" fontId="2" fillId="0" borderId="1" xfId="0" applyNumberFormat="1" applyFont="1" applyFill="1" applyBorder="1"/>
    <xf numFmtId="0" fontId="7" fillId="0" borderId="0" xfId="0" applyFont="1" applyFill="1" applyBorder="1" applyAlignment="1">
      <alignment horizontal="center"/>
    </xf>
    <xf numFmtId="20" fontId="5" fillId="0" borderId="0" xfId="0" applyNumberFormat="1" applyFont="1" applyFill="1" applyBorder="1"/>
    <xf numFmtId="0" fontId="5" fillId="0" borderId="0" xfId="0" applyFont="1" applyFill="1" applyBorder="1"/>
    <xf numFmtId="20" fontId="5" fillId="0" borderId="0" xfId="0" applyNumberFormat="1" applyFont="1" applyFill="1" applyBorder="1" applyAlignment="1">
      <alignment horizontal="right"/>
    </xf>
    <xf numFmtId="0" fontId="27" fillId="0" borderId="0" xfId="0" applyFont="1"/>
    <xf numFmtId="0" fontId="30" fillId="0" borderId="0" xfId="0" applyFont="1"/>
    <xf numFmtId="0" fontId="28" fillId="3" borderId="0" xfId="0" applyFont="1" applyFill="1" applyBorder="1" applyAlignment="1">
      <alignment horizontal="left"/>
    </xf>
    <xf numFmtId="0" fontId="7" fillId="0" borderId="64" xfId="0" applyFont="1" applyBorder="1"/>
    <xf numFmtId="0" fontId="0" fillId="0" borderId="64" xfId="0" applyBorder="1"/>
    <xf numFmtId="0" fontId="2" fillId="0" borderId="64" xfId="0" applyFont="1" applyBorder="1" applyAlignment="1">
      <alignment horizontal="right"/>
    </xf>
    <xf numFmtId="0" fontId="0" fillId="0" borderId="64" xfId="0" applyBorder="1" applyAlignment="1">
      <alignment horizontal="right"/>
    </xf>
    <xf numFmtId="0" fontId="2" fillId="0" borderId="1" xfId="0" applyFont="1" applyBorder="1"/>
    <xf numFmtId="0" fontId="21" fillId="0" borderId="64" xfId="0" applyFont="1" applyBorder="1" applyAlignment="1">
      <alignment horizontal="right"/>
    </xf>
    <xf numFmtId="0" fontId="2" fillId="0" borderId="64" xfId="0" applyFont="1" applyBorder="1"/>
    <xf numFmtId="0" fontId="0" fillId="0" borderId="65" xfId="0" applyBorder="1"/>
    <xf numFmtId="0" fontId="2" fillId="0" borderId="66" xfId="0" applyFont="1" applyBorder="1"/>
    <xf numFmtId="0" fontId="2" fillId="0" borderId="67" xfId="0" applyFont="1" applyBorder="1"/>
    <xf numFmtId="0" fontId="31" fillId="0" borderId="68" xfId="0" applyFont="1" applyBorder="1"/>
    <xf numFmtId="0" fontId="31" fillId="0" borderId="69" xfId="0" applyFont="1" applyBorder="1"/>
    <xf numFmtId="177" fontId="0" fillId="0" borderId="0" xfId="0" applyNumberFormat="1"/>
    <xf numFmtId="177" fontId="0" fillId="0" borderId="9" xfId="0" applyNumberFormat="1" applyBorder="1"/>
    <xf numFmtId="0" fontId="7" fillId="0" borderId="1" xfId="0" applyFont="1" applyBorder="1" applyAlignment="1">
      <alignment horizontal="center"/>
    </xf>
    <xf numFmtId="177" fontId="7" fillId="0" borderId="61" xfId="0" applyNumberFormat="1" applyFont="1" applyBorder="1"/>
    <xf numFmtId="177" fontId="7" fillId="0" borderId="6" xfId="0" applyNumberFormat="1" applyFont="1" applyFill="1" applyBorder="1"/>
    <xf numFmtId="0" fontId="7" fillId="0" borderId="70" xfId="0" applyFont="1" applyBorder="1" applyAlignment="1">
      <alignment horizontal="center"/>
    </xf>
    <xf numFmtId="0" fontId="0" fillId="0" borderId="33" xfId="0" applyBorder="1" applyAlignment="1">
      <alignment horizontal="center" vertical="center" textRotation="255"/>
    </xf>
    <xf numFmtId="0" fontId="7" fillId="0" borderId="10" xfId="0" applyFont="1" applyBorder="1" applyAlignment="1">
      <alignment horizontal="center"/>
    </xf>
    <xf numFmtId="177" fontId="7" fillId="0" borderId="6" xfId="0" applyNumberFormat="1" applyFont="1" applyBorder="1"/>
    <xf numFmtId="177" fontId="7" fillId="0" borderId="37" xfId="0" applyNumberFormat="1" applyFont="1" applyBorder="1"/>
    <xf numFmtId="0" fontId="7" fillId="0" borderId="4" xfId="0" applyFont="1" applyBorder="1" applyAlignment="1">
      <alignment horizontal="center"/>
    </xf>
    <xf numFmtId="0" fontId="29" fillId="4" borderId="14" xfId="0" applyFont="1" applyFill="1" applyBorder="1"/>
    <xf numFmtId="0" fontId="29" fillId="5" borderId="42" xfId="0" applyFont="1" applyFill="1" applyBorder="1"/>
    <xf numFmtId="0" fontId="29" fillId="6" borderId="14" xfId="0" applyFont="1" applyFill="1" applyBorder="1"/>
    <xf numFmtId="6" fontId="0" fillId="2" borderId="1" xfId="0" applyNumberFormat="1" applyFill="1" applyBorder="1"/>
    <xf numFmtId="0" fontId="2" fillId="2" borderId="1" xfId="0" applyFont="1" applyFill="1" applyBorder="1"/>
    <xf numFmtId="0" fontId="0" fillId="2" borderId="1" xfId="0" applyFill="1" applyBorder="1"/>
    <xf numFmtId="6" fontId="0" fillId="2" borderId="10" xfId="0" applyNumberFormat="1" applyFill="1" applyBorder="1"/>
    <xf numFmtId="0" fontId="0" fillId="2" borderId="10" xfId="0" applyFill="1" applyBorder="1"/>
    <xf numFmtId="5" fontId="0" fillId="2" borderId="1" xfId="0" applyNumberFormat="1" applyFill="1" applyBorder="1"/>
    <xf numFmtId="177" fontId="0" fillId="2" borderId="3" xfId="0" applyNumberFormat="1" applyFill="1" applyBorder="1"/>
    <xf numFmtId="177" fontId="2" fillId="2" borderId="9" xfId="0" applyNumberFormat="1" applyFont="1" applyFill="1" applyBorder="1"/>
    <xf numFmtId="177" fontId="2" fillId="2" borderId="71" xfId="0" applyNumberFormat="1" applyFont="1" applyFill="1" applyBorder="1"/>
    <xf numFmtId="177" fontId="2" fillId="2" borderId="72" xfId="0" applyNumberFormat="1" applyFont="1" applyFill="1" applyBorder="1"/>
    <xf numFmtId="177" fontId="2" fillId="2" borderId="3" xfId="0" applyNumberFormat="1" applyFont="1" applyFill="1" applyBorder="1"/>
    <xf numFmtId="177" fontId="2" fillId="2" borderId="37" xfId="0" applyNumberFormat="1" applyFont="1" applyFill="1" applyBorder="1"/>
    <xf numFmtId="177" fontId="0" fillId="2" borderId="9" xfId="0" applyNumberFormat="1" applyFill="1" applyBorder="1"/>
    <xf numFmtId="0" fontId="0" fillId="0" borderId="43" xfId="0" applyFill="1" applyBorder="1"/>
    <xf numFmtId="0" fontId="0" fillId="0" borderId="8" xfId="0" applyFill="1" applyBorder="1"/>
    <xf numFmtId="0" fontId="0" fillId="0" borderId="9" xfId="0" applyFill="1" applyBorder="1"/>
    <xf numFmtId="0" fontId="0" fillId="0" borderId="73" xfId="0" applyFill="1" applyBorder="1"/>
    <xf numFmtId="6" fontId="0" fillId="0" borderId="3" xfId="0" applyNumberFormat="1" applyFill="1" applyBorder="1"/>
    <xf numFmtId="5" fontId="0" fillId="0" borderId="3" xfId="0" applyNumberFormat="1" applyFill="1" applyBorder="1"/>
    <xf numFmtId="0" fontId="0" fillId="0" borderId="74" xfId="0" applyFill="1" applyBorder="1"/>
    <xf numFmtId="0" fontId="7" fillId="0" borderId="74" xfId="0" applyFont="1" applyFill="1" applyBorder="1"/>
    <xf numFmtId="6" fontId="7" fillId="0" borderId="6" xfId="0" applyNumberFormat="1" applyFont="1" applyFill="1" applyBorder="1"/>
    <xf numFmtId="0" fontId="7" fillId="7" borderId="1" xfId="0" applyFont="1" applyFill="1" applyBorder="1" applyAlignment="1">
      <alignment horizontal="center"/>
    </xf>
    <xf numFmtId="0" fontId="0" fillId="0" borderId="43" xfId="0" applyFill="1" applyBorder="1" applyAlignment="1">
      <alignment horizontal="left"/>
    </xf>
    <xf numFmtId="0" fontId="0" fillId="0" borderId="73" xfId="0" applyFill="1" applyBorder="1" applyAlignment="1">
      <alignment horizontal="left"/>
    </xf>
    <xf numFmtId="0" fontId="0" fillId="0" borderId="32" xfId="0" applyFill="1" applyBorder="1" applyAlignment="1">
      <alignment horizontal="left"/>
    </xf>
    <xf numFmtId="0" fontId="5" fillId="0" borderId="73" xfId="0" applyFont="1" applyFill="1" applyBorder="1" applyAlignment="1">
      <alignment horizontal="left"/>
    </xf>
    <xf numFmtId="0" fontId="7" fillId="0" borderId="34" xfId="0" applyFont="1" applyFill="1" applyBorder="1" applyAlignment="1">
      <alignment horizontal="left"/>
    </xf>
    <xf numFmtId="0" fontId="2" fillId="0" borderId="73" xfId="0" applyFont="1" applyFill="1" applyBorder="1" applyAlignment="1">
      <alignment horizontal="left"/>
    </xf>
    <xf numFmtId="0" fontId="2" fillId="0" borderId="1" xfId="0" applyFont="1" applyBorder="1" applyAlignment="1">
      <alignment horizontal="center"/>
    </xf>
    <xf numFmtId="20" fontId="2" fillId="0" borderId="1" xfId="0" applyNumberFormat="1" applyFont="1" applyBorder="1" applyAlignment="1">
      <alignment horizontal="left"/>
    </xf>
    <xf numFmtId="0" fontId="2" fillId="0" borderId="28" xfId="0" applyFont="1" applyBorder="1" applyAlignment="1">
      <alignment horizontal="left"/>
    </xf>
    <xf numFmtId="0" fontId="2" fillId="0" borderId="1" xfId="0" applyFont="1" applyBorder="1" applyAlignment="1">
      <alignment horizontal="left"/>
    </xf>
    <xf numFmtId="0" fontId="24" fillId="0" borderId="0" xfId="0" applyFont="1"/>
    <xf numFmtId="0" fontId="24" fillId="0" borderId="49" xfId="0" applyFont="1" applyBorder="1" applyAlignment="1">
      <alignment horizontal="center"/>
    </xf>
    <xf numFmtId="0" fontId="24" fillId="0" borderId="50" xfId="0" applyFont="1" applyBorder="1" applyAlignment="1">
      <alignment horizontal="center"/>
    </xf>
    <xf numFmtId="0" fontId="24" fillId="0" borderId="75" xfId="0" applyFont="1" applyBorder="1" applyAlignment="1">
      <alignment horizontal="center"/>
    </xf>
    <xf numFmtId="0" fontId="24" fillId="0" borderId="76" xfId="0" applyFont="1" applyBorder="1" applyAlignment="1">
      <alignment horizontal="center"/>
    </xf>
    <xf numFmtId="0" fontId="24" fillId="0" borderId="50" xfId="0" applyFont="1" applyBorder="1"/>
    <xf numFmtId="0" fontId="2" fillId="0" borderId="0" xfId="0" applyFont="1" applyAlignment="1"/>
    <xf numFmtId="0" fontId="2" fillId="0" borderId="77" xfId="0" applyFont="1" applyBorder="1"/>
    <xf numFmtId="0" fontId="2" fillId="0" borderId="44" xfId="0" applyFont="1" applyBorder="1"/>
    <xf numFmtId="0" fontId="2" fillId="0" borderId="78" xfId="0" applyFont="1" applyBorder="1"/>
    <xf numFmtId="0" fontId="24" fillId="0" borderId="77" xfId="0" applyFont="1" applyBorder="1"/>
    <xf numFmtId="0" fontId="24" fillId="0" borderId="78" xfId="0" applyFont="1" applyBorder="1"/>
    <xf numFmtId="0" fontId="24" fillId="0" borderId="79" xfId="0" applyFont="1" applyBorder="1"/>
    <xf numFmtId="0" fontId="24" fillId="0" borderId="80" xfId="0" applyFont="1" applyBorder="1"/>
    <xf numFmtId="0" fontId="24" fillId="0" borderId="75" xfId="0" applyFont="1" applyBorder="1"/>
    <xf numFmtId="0" fontId="30" fillId="0" borderId="0" xfId="0" applyFont="1" applyFill="1"/>
    <xf numFmtId="0" fontId="2" fillId="0" borderId="2" xfId="0" applyFont="1" applyBorder="1" applyAlignment="1">
      <alignment horizontal="left"/>
    </xf>
    <xf numFmtId="0" fontId="2" fillId="0" borderId="4" xfId="0" applyFont="1" applyBorder="1" applyAlignment="1">
      <alignment horizontal="left"/>
    </xf>
    <xf numFmtId="0" fontId="14" fillId="0" borderId="1" xfId="0" applyFont="1" applyBorder="1"/>
    <xf numFmtId="0" fontId="5" fillId="0" borderId="1" xfId="0" applyFont="1" applyFill="1" applyBorder="1" applyAlignment="1">
      <alignment horizontal="left"/>
    </xf>
    <xf numFmtId="0" fontId="0" fillId="0" borderId="0" xfId="0" applyFill="1" applyBorder="1" applyAlignment="1">
      <alignment horizontal="right"/>
    </xf>
    <xf numFmtId="0" fontId="0" fillId="0" borderId="7" xfId="0" applyFill="1" applyBorder="1" applyAlignment="1"/>
    <xf numFmtId="0" fontId="7" fillId="0" borderId="8" xfId="0" applyFont="1" applyFill="1" applyBorder="1" applyAlignment="1">
      <alignment horizontal="center"/>
    </xf>
    <xf numFmtId="0" fontId="7" fillId="0" borderId="9" xfId="0" applyFont="1" applyFill="1" applyBorder="1" applyAlignment="1">
      <alignment horizontal="center"/>
    </xf>
    <xf numFmtId="0" fontId="0" fillId="2" borderId="3" xfId="0" applyFill="1" applyBorder="1"/>
    <xf numFmtId="0" fontId="0" fillId="0" borderId="5" xfId="0" applyFill="1" applyBorder="1" applyAlignment="1"/>
    <xf numFmtId="0" fontId="0" fillId="2" borderId="6" xfId="0" applyFill="1" applyBorder="1"/>
    <xf numFmtId="0" fontId="7" fillId="0" borderId="7" xfId="0" applyFont="1" applyFill="1" applyBorder="1" applyAlignment="1">
      <alignment horizontal="right"/>
    </xf>
    <xf numFmtId="0" fontId="7" fillId="2" borderId="1" xfId="0" applyFont="1" applyFill="1" applyBorder="1" applyAlignment="1">
      <alignment horizontal="center"/>
    </xf>
    <xf numFmtId="0" fontId="7" fillId="2" borderId="9" xfId="0" applyFont="1" applyFill="1" applyBorder="1" applyAlignment="1">
      <alignment horizontal="center"/>
    </xf>
    <xf numFmtId="0" fontId="0" fillId="0" borderId="22" xfId="0" applyFill="1" applyBorder="1"/>
    <xf numFmtId="0" fontId="0" fillId="0" borderId="5" xfId="0" applyFill="1" applyBorder="1"/>
    <xf numFmtId="0" fontId="4" fillId="9" borderId="7" xfId="0" applyFont="1" applyFill="1" applyBorder="1" applyAlignment="1">
      <alignment horizontal="center"/>
    </xf>
    <xf numFmtId="0" fontId="7" fillId="0" borderId="19" xfId="0" applyFont="1" applyFill="1" applyBorder="1" applyAlignment="1">
      <alignment horizontal="right"/>
    </xf>
    <xf numFmtId="0" fontId="35" fillId="9" borderId="82" xfId="0" applyFont="1" applyFill="1" applyBorder="1" applyAlignment="1">
      <alignment horizontal="center"/>
    </xf>
    <xf numFmtId="0" fontId="36" fillId="0" borderId="0" xfId="0" applyFont="1" applyFill="1"/>
    <xf numFmtId="0" fontId="4" fillId="9" borderId="4" xfId="0" applyFont="1" applyFill="1" applyBorder="1" applyAlignment="1">
      <alignment horizontal="center"/>
    </xf>
    <xf numFmtId="0" fontId="37" fillId="6" borderId="14" xfId="0" applyFont="1" applyFill="1" applyBorder="1" applyAlignment="1">
      <alignment horizontal="right"/>
    </xf>
    <xf numFmtId="0" fontId="38" fillId="6" borderId="47" xfId="0" applyFont="1" applyFill="1" applyBorder="1"/>
    <xf numFmtId="0" fontId="37" fillId="6" borderId="48" xfId="0" applyFont="1" applyFill="1" applyBorder="1"/>
    <xf numFmtId="0" fontId="1" fillId="0" borderId="0" xfId="0" applyFont="1"/>
    <xf numFmtId="0" fontId="1" fillId="0" borderId="0" xfId="0" applyFont="1" applyAlignment="1">
      <alignment horizontal="right"/>
    </xf>
    <xf numFmtId="0" fontId="1" fillId="0" borderId="14" xfId="0" applyFont="1" applyBorder="1"/>
    <xf numFmtId="0" fontId="5" fillId="0" borderId="12" xfId="0" applyFont="1" applyBorder="1"/>
    <xf numFmtId="20" fontId="40" fillId="0" borderId="12" xfId="0" applyNumberFormat="1" applyFont="1" applyBorder="1"/>
    <xf numFmtId="20" fontId="5" fillId="0" borderId="12" xfId="0" applyNumberFormat="1" applyFont="1" applyBorder="1"/>
    <xf numFmtId="0" fontId="5" fillId="0" borderId="12" xfId="0" applyFont="1" applyFill="1" applyBorder="1"/>
    <xf numFmtId="0" fontId="40" fillId="0" borderId="12" xfId="0" applyFont="1" applyBorder="1"/>
    <xf numFmtId="20" fontId="5" fillId="0" borderId="13" xfId="0" applyNumberFormat="1" applyFont="1" applyBorder="1"/>
    <xf numFmtId="0" fontId="14" fillId="0" borderId="19" xfId="0" applyFont="1" applyBorder="1"/>
    <xf numFmtId="20" fontId="5" fillId="0" borderId="7" xfId="0" applyNumberFormat="1" applyFont="1" applyFill="1" applyBorder="1"/>
    <xf numFmtId="20" fontId="5" fillId="0" borderId="7" xfId="0" applyNumberFormat="1" applyFont="1" applyBorder="1"/>
    <xf numFmtId="0" fontId="14" fillId="9" borderId="1" xfId="0" applyFont="1" applyFill="1" applyBorder="1"/>
    <xf numFmtId="0" fontId="14" fillId="9" borderId="2" xfId="0" applyFont="1" applyFill="1" applyBorder="1"/>
    <xf numFmtId="20" fontId="5" fillId="9" borderId="1" xfId="0" applyNumberFormat="1" applyFont="1" applyFill="1" applyBorder="1"/>
    <xf numFmtId="20" fontId="32" fillId="9" borderId="1" xfId="0" applyNumberFormat="1" applyFont="1" applyFill="1" applyBorder="1"/>
    <xf numFmtId="0" fontId="14" fillId="0" borderId="2" xfId="0" applyFont="1" applyBorder="1"/>
    <xf numFmtId="20" fontId="5" fillId="0" borderId="1" xfId="0" applyNumberFormat="1" applyFont="1" applyFill="1" applyBorder="1"/>
    <xf numFmtId="20" fontId="5" fillId="0" borderId="1" xfId="0" applyNumberFormat="1" applyFont="1" applyBorder="1"/>
    <xf numFmtId="20" fontId="5" fillId="9" borderId="7" xfId="0" applyNumberFormat="1" applyFont="1" applyFill="1" applyBorder="1"/>
    <xf numFmtId="0" fontId="14" fillId="0" borderId="1" xfId="0" applyFont="1" applyFill="1" applyBorder="1"/>
    <xf numFmtId="0" fontId="1" fillId="0" borderId="0" xfId="0" applyFont="1" applyFill="1"/>
    <xf numFmtId="0" fontId="14" fillId="10" borderId="83" xfId="0" applyFont="1" applyFill="1" applyBorder="1"/>
    <xf numFmtId="20" fontId="5" fillId="10" borderId="84" xfId="0" applyNumberFormat="1" applyFont="1" applyFill="1" applyBorder="1" applyAlignment="1">
      <alignment horizontal="right"/>
    </xf>
    <xf numFmtId="20" fontId="5" fillId="10" borderId="84" xfId="0" applyNumberFormat="1" applyFont="1" applyFill="1" applyBorder="1"/>
    <xf numFmtId="0" fontId="0" fillId="0" borderId="0" xfId="0" applyFont="1"/>
    <xf numFmtId="20" fontId="32" fillId="0" borderId="1" xfId="0" applyNumberFormat="1" applyFont="1" applyFill="1" applyBorder="1"/>
    <xf numFmtId="0" fontId="5" fillId="9" borderId="1" xfId="0" applyFont="1" applyFill="1" applyBorder="1"/>
    <xf numFmtId="0" fontId="5" fillId="9" borderId="1" xfId="0" applyFont="1" applyFill="1" applyBorder="1" applyAlignment="1">
      <alignment horizontal="center"/>
    </xf>
    <xf numFmtId="0" fontId="5" fillId="0" borderId="1" xfId="0" applyFont="1" applyFill="1" applyBorder="1"/>
    <xf numFmtId="0" fontId="1" fillId="9" borderId="1" xfId="0" applyFont="1" applyFill="1" applyBorder="1"/>
    <xf numFmtId="0" fontId="1" fillId="0" borderId="1" xfId="0" applyFont="1" applyFill="1" applyBorder="1"/>
    <xf numFmtId="0" fontId="4" fillId="0" borderId="0" xfId="0" applyFont="1" applyAlignment="1">
      <alignment horizontal="right"/>
    </xf>
    <xf numFmtId="0" fontId="1" fillId="0" borderId="1" xfId="0" applyFont="1" applyBorder="1"/>
    <xf numFmtId="49" fontId="14" fillId="0" borderId="19" xfId="0" applyNumberFormat="1" applyFont="1" applyBorder="1"/>
    <xf numFmtId="49" fontId="14" fillId="9" borderId="2" xfId="0" applyNumberFormat="1" applyFont="1" applyFill="1" applyBorder="1"/>
    <xf numFmtId="49" fontId="14" fillId="0" borderId="2" xfId="0" applyNumberFormat="1" applyFont="1" applyBorder="1"/>
    <xf numFmtId="49" fontId="14" fillId="9" borderId="19" xfId="0" applyNumberFormat="1" applyFont="1" applyFill="1" applyBorder="1"/>
    <xf numFmtId="49" fontId="5" fillId="0" borderId="12" xfId="0" applyNumberFormat="1" applyFont="1" applyBorder="1"/>
    <xf numFmtId="0" fontId="9" fillId="6" borderId="10" xfId="0" applyFont="1" applyFill="1" applyBorder="1" applyAlignment="1">
      <alignment horizontal="center" vertical="center"/>
    </xf>
    <xf numFmtId="0" fontId="30" fillId="3" borderId="0" xfId="0" applyFont="1" applyFill="1"/>
    <xf numFmtId="0" fontId="39" fillId="3" borderId="0" xfId="0" applyFont="1" applyFill="1"/>
    <xf numFmtId="0" fontId="39" fillId="0" borderId="0" xfId="0" applyFont="1" applyFill="1"/>
    <xf numFmtId="0" fontId="1" fillId="8" borderId="38" xfId="0" applyFont="1" applyFill="1" applyBorder="1" applyAlignment="1">
      <alignment horizontal="center"/>
    </xf>
    <xf numFmtId="5" fontId="0" fillId="0" borderId="1" xfId="0" applyNumberFormat="1" applyBorder="1"/>
    <xf numFmtId="0" fontId="0" fillId="9" borderId="2" xfId="0" applyFill="1" applyBorder="1"/>
    <xf numFmtId="0" fontId="0" fillId="9" borderId="28" xfId="0" applyFill="1" applyBorder="1"/>
    <xf numFmtId="0" fontId="0" fillId="9" borderId="1" xfId="0" applyFill="1" applyBorder="1" applyAlignment="1">
      <alignment horizontal="left"/>
    </xf>
    <xf numFmtId="0" fontId="1" fillId="0" borderId="0" xfId="0" applyFont="1" applyFill="1" applyBorder="1"/>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0" fontId="1" fillId="0" borderId="0" xfId="0" applyFont="1" applyBorder="1" applyAlignment="1">
      <alignment horizontal="left"/>
    </xf>
    <xf numFmtId="0" fontId="1" fillId="9" borderId="1" xfId="0" applyFont="1" applyFill="1" applyBorder="1" applyAlignment="1">
      <alignment horizontal="center"/>
    </xf>
    <xf numFmtId="0" fontId="16" fillId="9" borderId="1" xfId="0" applyFont="1" applyFill="1" applyBorder="1" applyAlignment="1">
      <alignment horizontal="center"/>
    </xf>
    <xf numFmtId="0" fontId="6" fillId="9" borderId="1" xfId="0" applyFont="1" applyFill="1" applyBorder="1"/>
    <xf numFmtId="0" fontId="6" fillId="9" borderId="2" xfId="0" applyFont="1" applyFill="1" applyBorder="1"/>
    <xf numFmtId="0" fontId="19" fillId="6" borderId="85" xfId="0" applyFont="1" applyFill="1" applyBorder="1"/>
    <xf numFmtId="0" fontId="20" fillId="11" borderId="85" xfId="0" applyFont="1" applyFill="1" applyBorder="1"/>
    <xf numFmtId="0" fontId="13" fillId="0" borderId="86" xfId="0" applyFont="1" applyBorder="1"/>
    <xf numFmtId="6" fontId="13" fillId="0" borderId="74" xfId="0" applyNumberFormat="1" applyFont="1" applyBorder="1" applyAlignment="1">
      <alignment horizontal="left"/>
    </xf>
    <xf numFmtId="0" fontId="13" fillId="0" borderId="86" xfId="0" applyFont="1" applyBorder="1" applyAlignment="1"/>
    <xf numFmtId="0" fontId="13" fillId="0" borderId="41" xfId="0" applyFont="1" applyBorder="1" applyAlignment="1"/>
    <xf numFmtId="6" fontId="13" fillId="0" borderId="87" xfId="0" applyNumberFormat="1" applyFont="1" applyBorder="1" applyAlignment="1">
      <alignment horizontal="left"/>
    </xf>
    <xf numFmtId="0" fontId="13" fillId="0" borderId="36" xfId="0" applyFont="1" applyBorder="1"/>
    <xf numFmtId="0" fontId="20" fillId="0" borderId="86" xfId="0" applyFont="1" applyBorder="1"/>
    <xf numFmtId="0" fontId="29" fillId="0" borderId="0" xfId="0" applyFont="1" applyFill="1" applyAlignment="1">
      <alignment horizontal="center"/>
    </xf>
    <xf numFmtId="0" fontId="28" fillId="0" borderId="0" xfId="0" applyFont="1" applyFill="1" applyBorder="1" applyAlignment="1">
      <alignment horizontal="center"/>
    </xf>
    <xf numFmtId="0" fontId="29" fillId="0" borderId="0" xfId="0" applyFont="1" applyFill="1" applyBorder="1" applyAlignment="1">
      <alignment horizontal="center"/>
    </xf>
    <xf numFmtId="0" fontId="0" fillId="0" borderId="88" xfId="0" applyFill="1" applyBorder="1" applyAlignment="1"/>
    <xf numFmtId="56" fontId="0" fillId="0" borderId="88" xfId="0" applyNumberFormat="1" applyFill="1" applyBorder="1" applyAlignment="1"/>
    <xf numFmtId="0" fontId="7" fillId="0" borderId="89" xfId="0" applyFont="1" applyFill="1" applyBorder="1" applyAlignment="1">
      <alignment horizontal="center"/>
    </xf>
    <xf numFmtId="0" fontId="7" fillId="0" borderId="90" xfId="0" applyFont="1" applyFill="1" applyBorder="1" applyAlignment="1">
      <alignment horizontal="center"/>
    </xf>
    <xf numFmtId="0" fontId="0" fillId="0" borderId="91" xfId="0" applyFill="1" applyBorder="1" applyAlignment="1">
      <alignment horizontal="right"/>
    </xf>
    <xf numFmtId="0" fontId="0" fillId="0" borderId="92" xfId="0" applyFill="1" applyBorder="1" applyAlignment="1"/>
    <xf numFmtId="0" fontId="0" fillId="0" borderId="93" xfId="0" applyFill="1" applyBorder="1" applyAlignment="1">
      <alignment horizontal="right"/>
    </xf>
    <xf numFmtId="0" fontId="7" fillId="0" borderId="94" xfId="0" applyFont="1" applyFill="1" applyBorder="1" applyAlignment="1">
      <alignment horizontal="center"/>
    </xf>
    <xf numFmtId="0" fontId="0" fillId="0" borderId="95" xfId="0" applyFill="1" applyBorder="1" applyAlignment="1"/>
    <xf numFmtId="0" fontId="0" fillId="0" borderId="96" xfId="0" applyFill="1" applyBorder="1" applyAlignment="1"/>
    <xf numFmtId="0" fontId="4" fillId="0" borderId="30" xfId="0" applyFont="1" applyBorder="1" applyAlignment="1">
      <alignment horizontal="center"/>
    </xf>
    <xf numFmtId="0" fontId="0" fillId="0" borderId="97" xfId="0" applyBorder="1" applyAlignment="1">
      <alignment horizontal="left"/>
    </xf>
    <xf numFmtId="0" fontId="0" fillId="0" borderId="23" xfId="0" applyBorder="1"/>
    <xf numFmtId="0" fontId="0" fillId="0" borderId="23" xfId="0" applyBorder="1" applyAlignment="1">
      <alignment horizontal="left"/>
    </xf>
    <xf numFmtId="0" fontId="28" fillId="0" borderId="0" xfId="0" applyFont="1" applyFill="1" applyAlignment="1">
      <alignment horizontal="center"/>
    </xf>
    <xf numFmtId="0" fontId="7" fillId="9" borderId="1" xfId="0" applyFont="1" applyFill="1" applyBorder="1" applyAlignment="1">
      <alignment horizontal="center"/>
    </xf>
    <xf numFmtId="0" fontId="27" fillId="0" borderId="0" xfId="0" applyFont="1" applyFill="1" applyAlignment="1">
      <alignment horizontal="center"/>
    </xf>
    <xf numFmtId="0" fontId="6" fillId="0" borderId="3" xfId="0" applyFont="1" applyBorder="1" applyAlignment="1">
      <alignment horizontal="left"/>
    </xf>
    <xf numFmtId="0" fontId="0" fillId="0" borderId="44" xfId="0" applyBorder="1"/>
    <xf numFmtId="0" fontId="0" fillId="0" borderId="19" xfId="0" applyBorder="1"/>
    <xf numFmtId="0" fontId="4" fillId="0" borderId="28" xfId="0" applyFont="1" applyBorder="1" applyAlignment="1">
      <alignment horizontal="left"/>
    </xf>
    <xf numFmtId="0" fontId="1" fillId="0" borderId="2" xfId="0" applyFont="1" applyBorder="1"/>
    <xf numFmtId="0" fontId="1" fillId="0" borderId="4" xfId="0" applyFont="1" applyBorder="1"/>
    <xf numFmtId="56" fontId="1" fillId="0" borderId="1" xfId="0" applyNumberFormat="1" applyFont="1" applyBorder="1"/>
    <xf numFmtId="0" fontId="0" fillId="0" borderId="0" xfId="0" applyAlignment="1">
      <alignment vertical="center"/>
    </xf>
    <xf numFmtId="0" fontId="30" fillId="0" borderId="0" xfId="0" applyFont="1" applyAlignment="1">
      <alignment vertical="center"/>
    </xf>
    <xf numFmtId="0" fontId="0" fillId="0" borderId="0" xfId="0"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2" fillId="0" borderId="45" xfId="0" applyFont="1" applyBorder="1" applyAlignment="1">
      <alignment horizontal="left"/>
    </xf>
    <xf numFmtId="0" fontId="24" fillId="0" borderId="28" xfId="0" applyFont="1" applyBorder="1" applyAlignment="1">
      <alignment horizontal="left"/>
    </xf>
    <xf numFmtId="0" fontId="24" fillId="0" borderId="4" xfId="0" applyFont="1" applyBorder="1" applyAlignment="1">
      <alignment horizontal="left"/>
    </xf>
    <xf numFmtId="0" fontId="24" fillId="0" borderId="0" xfId="0" applyFont="1" applyBorder="1" applyAlignment="1">
      <alignment horizontal="left"/>
    </xf>
    <xf numFmtId="0" fontId="24" fillId="0" borderId="45" xfId="0" applyFont="1" applyBorder="1" applyAlignment="1">
      <alignment horizontal="left"/>
    </xf>
    <xf numFmtId="0" fontId="24" fillId="0" borderId="97" xfId="0" applyFont="1" applyBorder="1" applyAlignment="1">
      <alignment horizontal="left"/>
    </xf>
    <xf numFmtId="0" fontId="24" fillId="0" borderId="23" xfId="0" applyFont="1" applyBorder="1" applyAlignment="1">
      <alignment horizontal="left"/>
    </xf>
    <xf numFmtId="0" fontId="24" fillId="0" borderId="30" xfId="0" applyFont="1" applyBorder="1" applyAlignment="1">
      <alignment horizontal="left"/>
    </xf>
    <xf numFmtId="0" fontId="24" fillId="0" borderId="29" xfId="0" applyFont="1" applyBorder="1" applyAlignment="1">
      <alignment horizontal="left"/>
    </xf>
    <xf numFmtId="0" fontId="2" fillId="0" borderId="0" xfId="0" applyFont="1" applyBorder="1"/>
    <xf numFmtId="0" fontId="30" fillId="0" borderId="0" xfId="0" applyFont="1" applyBorder="1"/>
    <xf numFmtId="0" fontId="2" fillId="0" borderId="99" xfId="0" applyFont="1" applyBorder="1"/>
    <xf numFmtId="0" fontId="44" fillId="0" borderId="0" xfId="0" applyFont="1" applyBorder="1"/>
    <xf numFmtId="0" fontId="45" fillId="0" borderId="99" xfId="0" applyFont="1" applyBorder="1" applyAlignment="1">
      <alignment horizontal="center"/>
    </xf>
    <xf numFmtId="0" fontId="44" fillId="0" borderId="0" xfId="0" applyFont="1"/>
    <xf numFmtId="0" fontId="46" fillId="0" borderId="0" xfId="0" applyFont="1" applyBorder="1"/>
    <xf numFmtId="0" fontId="33" fillId="0" borderId="0" xfId="0" applyFont="1" applyBorder="1" applyAlignment="1">
      <alignment horizontal="center"/>
    </xf>
    <xf numFmtId="0" fontId="33" fillId="0" borderId="99" xfId="0" applyFont="1" applyBorder="1" applyAlignment="1">
      <alignment horizontal="center"/>
    </xf>
    <xf numFmtId="0" fontId="33" fillId="0" borderId="0" xfId="0" applyFont="1" applyAlignment="1">
      <alignment horizontal="center"/>
    </xf>
    <xf numFmtId="0" fontId="46" fillId="0" borderId="0" xfId="0" applyFont="1"/>
    <xf numFmtId="0" fontId="5" fillId="0" borderId="99" xfId="0" applyFont="1" applyBorder="1"/>
    <xf numFmtId="0" fontId="2" fillId="0" borderId="0" xfId="0" applyFont="1" applyBorder="1" applyAlignment="1">
      <alignment horizontal="center"/>
    </xf>
    <xf numFmtId="0" fontId="21" fillId="0" borderId="0" xfId="0" applyFont="1" applyBorder="1"/>
    <xf numFmtId="0" fontId="14" fillId="0" borderId="0" xfId="0" applyFont="1" applyBorder="1"/>
    <xf numFmtId="0" fontId="14" fillId="0" borderId="99" xfId="0" applyFont="1" applyBorder="1"/>
    <xf numFmtId="0" fontId="25" fillId="0" borderId="0" xfId="0" applyFont="1" applyBorder="1"/>
    <xf numFmtId="0" fontId="25" fillId="0" borderId="0" xfId="0" applyFont="1"/>
    <xf numFmtId="0" fontId="25" fillId="0" borderId="99" xfId="0" applyFont="1" applyBorder="1"/>
    <xf numFmtId="0" fontId="2" fillId="0" borderId="29" xfId="0" applyFont="1" applyBorder="1" applyAlignment="1">
      <alignment horizontal="center"/>
    </xf>
    <xf numFmtId="0" fontId="24" fillId="0" borderId="11" xfId="0" applyFont="1" applyBorder="1" applyAlignment="1">
      <alignment horizontal="left"/>
    </xf>
    <xf numFmtId="0" fontId="24" fillId="0" borderId="30" xfId="0" applyFont="1" applyBorder="1" applyAlignment="1">
      <alignment horizontal="left"/>
    </xf>
    <xf numFmtId="0" fontId="24" fillId="0" borderId="29" xfId="0" applyFont="1" applyBorder="1" applyAlignment="1">
      <alignment horizontal="left"/>
    </xf>
    <xf numFmtId="0" fontId="24" fillId="0" borderId="97" xfId="0" applyFont="1" applyBorder="1" applyAlignment="1">
      <alignment horizontal="left"/>
    </xf>
    <xf numFmtId="0" fontId="24" fillId="0" borderId="23" xfId="0" applyFont="1" applyBorder="1" applyAlignment="1">
      <alignment horizontal="left"/>
    </xf>
    <xf numFmtId="0" fontId="2" fillId="0" borderId="28" xfId="0" applyFont="1" applyBorder="1" applyAlignment="1">
      <alignment horizontal="left"/>
    </xf>
    <xf numFmtId="0" fontId="2" fillId="0" borderId="4" xfId="0" applyFont="1" applyBorder="1" applyAlignment="1">
      <alignment horizontal="left"/>
    </xf>
    <xf numFmtId="0" fontId="24" fillId="0" borderId="44" xfId="0" applyFont="1" applyBorder="1" applyAlignment="1">
      <alignment horizontal="left"/>
    </xf>
    <xf numFmtId="0" fontId="24" fillId="0" borderId="0" xfId="0" applyFont="1" applyBorder="1" applyAlignment="1">
      <alignment horizontal="left"/>
    </xf>
    <xf numFmtId="0" fontId="24" fillId="0" borderId="45" xfId="0" applyFont="1" applyBorder="1" applyAlignment="1">
      <alignment horizontal="left"/>
    </xf>
    <xf numFmtId="0" fontId="0" fillId="0" borderId="1" xfId="0" applyBorder="1" applyAlignment="1">
      <alignment horizontal="left"/>
    </xf>
    <xf numFmtId="0" fontId="5" fillId="0" borderId="1" xfId="0" applyFont="1" applyBorder="1" applyAlignment="1">
      <alignment horizontal="left"/>
    </xf>
    <xf numFmtId="0" fontId="43" fillId="0" borderId="0" xfId="0" applyFont="1" applyFill="1" applyAlignment="1">
      <alignment vertical="center"/>
    </xf>
    <xf numFmtId="0" fontId="50" fillId="0" borderId="0" xfId="0" applyFont="1"/>
    <xf numFmtId="0" fontId="5" fillId="0" borderId="38" xfId="0" applyFont="1" applyFill="1" applyBorder="1"/>
    <xf numFmtId="0" fontId="21" fillId="8" borderId="1" xfId="0" applyFont="1" applyFill="1" applyBorder="1"/>
    <xf numFmtId="0" fontId="5" fillId="8" borderId="1" xfId="0" applyFont="1" applyFill="1" applyBorder="1"/>
    <xf numFmtId="0" fontId="21" fillId="0" borderId="1" xfId="0" applyFont="1" applyFill="1" applyBorder="1"/>
    <xf numFmtId="0" fontId="0" fillId="0" borderId="10" xfId="0" applyBorder="1" applyAlignment="1">
      <alignment horizontal="center"/>
    </xf>
    <xf numFmtId="0" fontId="2" fillId="0" borderId="38" xfId="0" applyFont="1" applyFill="1" applyBorder="1"/>
    <xf numFmtId="0" fontId="0" fillId="0" borderId="1" xfId="0" applyBorder="1" applyAlignment="1">
      <alignment vertical="center"/>
    </xf>
    <xf numFmtId="0" fontId="52" fillId="0" borderId="1" xfId="0" applyFont="1" applyBorder="1" applyAlignment="1">
      <alignment vertical="center"/>
    </xf>
    <xf numFmtId="0" fontId="2" fillId="0" borderId="1" xfId="0" applyFont="1" applyBorder="1" applyAlignment="1">
      <alignment vertical="center"/>
    </xf>
    <xf numFmtId="0" fontId="53" fillId="0" borderId="0" xfId="0" applyFont="1" applyAlignment="1">
      <alignment vertical="center" wrapText="1"/>
    </xf>
    <xf numFmtId="0" fontId="2" fillId="0" borderId="1" xfId="0" applyFont="1" applyFill="1" applyBorder="1" applyAlignment="1">
      <alignment horizontal="left"/>
    </xf>
    <xf numFmtId="0" fontId="2" fillId="0" borderId="0" xfId="0" applyFont="1" applyFill="1" applyBorder="1"/>
    <xf numFmtId="20" fontId="0" fillId="0" borderId="0" xfId="0" applyNumberFormat="1" applyFill="1" applyBorder="1"/>
    <xf numFmtId="0" fontId="7" fillId="0" borderId="29" xfId="0" applyFont="1" applyBorder="1" applyAlignment="1">
      <alignment horizontal="center"/>
    </xf>
    <xf numFmtId="177" fontId="0" fillId="2" borderId="37" xfId="0" applyNumberFormat="1" applyFill="1" applyBorder="1"/>
    <xf numFmtId="0" fontId="5" fillId="0" borderId="47" xfId="0" applyFont="1" applyBorder="1" applyAlignment="1">
      <alignment horizontal="left"/>
    </xf>
    <xf numFmtId="0" fontId="2" fillId="0" borderId="47" xfId="0" applyFont="1" applyBorder="1" applyAlignment="1">
      <alignment horizontal="right"/>
    </xf>
    <xf numFmtId="0" fontId="12" fillId="0" borderId="48" xfId="1" applyBorder="1" applyAlignment="1" applyProtection="1">
      <alignment horizontal="left"/>
    </xf>
    <xf numFmtId="0" fontId="2" fillId="0" borderId="14" xfId="0" applyFont="1" applyBorder="1"/>
    <xf numFmtId="0" fontId="24" fillId="0" borderId="106" xfId="0" applyFont="1" applyBorder="1" applyAlignment="1">
      <alignment horizontal="center"/>
    </xf>
    <xf numFmtId="0" fontId="24" fillId="0" borderId="107" xfId="0" applyFont="1" applyBorder="1"/>
    <xf numFmtId="0" fontId="24" fillId="0" borderId="107" xfId="0" applyFont="1" applyBorder="1" applyAlignment="1">
      <alignment horizontal="center"/>
    </xf>
    <xf numFmtId="0" fontId="24" fillId="0" borderId="97" xfId="0" applyFont="1" applyFill="1" applyBorder="1" applyAlignment="1">
      <alignment horizontal="left"/>
    </xf>
    <xf numFmtId="56" fontId="0" fillId="0" borderId="1" xfId="0" applyNumberFormat="1" applyFill="1" applyBorder="1"/>
    <xf numFmtId="0" fontId="55" fillId="0" borderId="0" xfId="0" applyFont="1"/>
    <xf numFmtId="0" fontId="9" fillId="0" borderId="0" xfId="0" applyFont="1" applyFill="1" applyBorder="1" applyAlignment="1">
      <alignment horizontal="center"/>
    </xf>
    <xf numFmtId="0" fontId="11" fillId="0" borderId="0" xfId="0" applyFont="1" applyFill="1" applyBorder="1" applyAlignment="1">
      <alignment horizontal="center"/>
    </xf>
    <xf numFmtId="0" fontId="25" fillId="0" borderId="0" xfId="0" applyFont="1" applyFill="1" applyBorder="1" applyAlignment="1">
      <alignment horizontal="center"/>
    </xf>
    <xf numFmtId="0" fontId="27" fillId="0" borderId="0" xfId="0" applyFont="1" applyFill="1" applyBorder="1" applyAlignment="1">
      <alignment horizontal="center"/>
    </xf>
    <xf numFmtId="0" fontId="11" fillId="0" borderId="5" xfId="0" applyFont="1" applyBorder="1" applyAlignment="1">
      <alignment horizontal="center"/>
    </xf>
    <xf numFmtId="0" fontId="25" fillId="0" borderId="5" xfId="0" applyFont="1" applyBorder="1" applyAlignment="1">
      <alignment horizontal="center"/>
    </xf>
    <xf numFmtId="0" fontId="27" fillId="3" borderId="36" xfId="0" applyFont="1" applyFill="1" applyBorder="1" applyAlignment="1">
      <alignment horizontal="center"/>
    </xf>
    <xf numFmtId="0" fontId="9" fillId="0" borderId="1" xfId="0" applyFont="1" applyBorder="1"/>
    <xf numFmtId="0" fontId="5" fillId="0" borderId="10" xfId="0" applyFont="1" applyBorder="1" applyAlignment="1">
      <alignment horizontal="center"/>
    </xf>
    <xf numFmtId="0" fontId="44" fillId="0" borderId="109" xfId="0" applyFont="1" applyBorder="1"/>
    <xf numFmtId="0" fontId="45" fillId="0" borderId="110" xfId="0" applyFont="1" applyBorder="1" applyAlignment="1">
      <alignment horizontal="center"/>
    </xf>
    <xf numFmtId="0" fontId="33" fillId="0" borderId="109" xfId="0" applyFont="1" applyBorder="1" applyAlignment="1">
      <alignment horizontal="center"/>
    </xf>
    <xf numFmtId="0" fontId="33" fillId="0" borderId="110" xfId="0" applyFont="1" applyBorder="1" applyAlignment="1">
      <alignment horizontal="center"/>
    </xf>
    <xf numFmtId="0" fontId="5" fillId="0" borderId="109" xfId="0" applyFont="1" applyBorder="1" applyAlignment="1">
      <alignment horizontal="center"/>
    </xf>
    <xf numFmtId="0" fontId="5" fillId="0" borderId="110" xfId="0" applyFont="1" applyBorder="1"/>
    <xf numFmtId="0" fontId="5" fillId="0" borderId="109" xfId="0" applyFont="1" applyBorder="1"/>
    <xf numFmtId="0" fontId="14" fillId="0" borderId="109" xfId="0" applyFont="1" applyBorder="1"/>
    <xf numFmtId="0" fontId="14" fillId="0" borderId="110" xfId="0" applyFont="1" applyBorder="1"/>
    <xf numFmtId="0" fontId="45" fillId="0" borderId="109" xfId="0" applyFont="1" applyBorder="1" applyAlignment="1">
      <alignment horizontal="center"/>
    </xf>
    <xf numFmtId="0" fontId="25" fillId="0" borderId="110" xfId="0" applyFont="1" applyBorder="1"/>
    <xf numFmtId="0" fontId="2" fillId="0" borderId="109" xfId="0" applyFont="1" applyBorder="1"/>
    <xf numFmtId="0" fontId="2" fillId="0" borderId="110" xfId="0" applyFont="1" applyBorder="1"/>
    <xf numFmtId="178" fontId="2" fillId="0" borderId="0" xfId="2" applyNumberFormat="1" applyFont="1"/>
    <xf numFmtId="38" fontId="2" fillId="0" borderId="0" xfId="2" applyNumberFormat="1" applyFont="1"/>
    <xf numFmtId="3" fontId="2" fillId="0" borderId="0" xfId="2" applyNumberFormat="1" applyFont="1"/>
    <xf numFmtId="14" fontId="2" fillId="0" borderId="0" xfId="2" applyNumberFormat="1" applyFont="1"/>
    <xf numFmtId="57" fontId="2" fillId="0" borderId="0" xfId="2" applyNumberFormat="1" applyFont="1"/>
    <xf numFmtId="177" fontId="2" fillId="0" borderId="0" xfId="2" applyNumberFormat="1" applyFont="1"/>
    <xf numFmtId="0" fontId="57" fillId="0" borderId="0" xfId="2" applyFont="1" applyFill="1" applyBorder="1" applyAlignment="1"/>
    <xf numFmtId="178" fontId="58" fillId="0" borderId="0" xfId="2" applyNumberFormat="1" applyFont="1" applyAlignment="1"/>
    <xf numFmtId="177" fontId="58" fillId="0" borderId="0" xfId="2" applyNumberFormat="1" applyFont="1" applyAlignment="1"/>
    <xf numFmtId="3" fontId="2" fillId="0" borderId="0" xfId="2" applyNumberFormat="1" applyFont="1" applyFill="1"/>
    <xf numFmtId="178" fontId="58" fillId="0" borderId="0" xfId="2" applyNumberFormat="1" applyFont="1" applyAlignment="1">
      <alignment horizontal="center"/>
    </xf>
    <xf numFmtId="57" fontId="58" fillId="0" borderId="0" xfId="2" applyNumberFormat="1" applyFont="1" applyAlignment="1">
      <alignment horizontal="center"/>
    </xf>
    <xf numFmtId="177" fontId="60" fillId="8" borderId="48" xfId="2" applyNumberFormat="1" applyFont="1" applyFill="1" applyBorder="1" applyAlignment="1">
      <alignment horizontal="center"/>
    </xf>
    <xf numFmtId="178" fontId="61" fillId="0" borderId="0" xfId="2" applyNumberFormat="1" applyFont="1"/>
    <xf numFmtId="3" fontId="4" fillId="0" borderId="0" xfId="2" applyNumberFormat="1" applyFont="1"/>
    <xf numFmtId="57" fontId="2" fillId="9" borderId="81" xfId="2" applyNumberFormat="1" applyFont="1" applyFill="1" applyBorder="1"/>
    <xf numFmtId="3" fontId="2" fillId="9" borderId="70" xfId="2" applyNumberFormat="1" applyFont="1" applyFill="1" applyBorder="1"/>
    <xf numFmtId="177" fontId="2" fillId="9" borderId="72" xfId="2" applyNumberFormat="1" applyFont="1" applyFill="1" applyBorder="1"/>
    <xf numFmtId="57" fontId="2" fillId="0" borderId="81" xfId="2" applyNumberFormat="1" applyFont="1" applyBorder="1"/>
    <xf numFmtId="3" fontId="2" fillId="0" borderId="70" xfId="2" applyNumberFormat="1" applyFont="1" applyBorder="1"/>
    <xf numFmtId="3" fontId="2" fillId="0" borderId="72" xfId="2" applyNumberFormat="1" applyFont="1" applyBorder="1"/>
    <xf numFmtId="57" fontId="2" fillId="0" borderId="43" xfId="2" applyNumberFormat="1" applyFont="1" applyBorder="1"/>
    <xf numFmtId="14" fontId="2" fillId="0" borderId="8" xfId="2" applyNumberFormat="1" applyFont="1" applyBorder="1" applyAlignment="1">
      <alignment horizontal="left"/>
    </xf>
    <xf numFmtId="177" fontId="7" fillId="0" borderId="9" xfId="2" applyNumberFormat="1" applyFont="1" applyBorder="1"/>
    <xf numFmtId="14" fontId="2" fillId="0" borderId="43" xfId="2" applyNumberFormat="1" applyFont="1" applyBorder="1"/>
    <xf numFmtId="3" fontId="2" fillId="0" borderId="8" xfId="2" applyNumberFormat="1" applyFont="1" applyBorder="1" applyAlignment="1"/>
    <xf numFmtId="3" fontId="2" fillId="0" borderId="9" xfId="2" applyNumberFormat="1" applyFont="1" applyBorder="1"/>
    <xf numFmtId="57" fontId="2" fillId="0" borderId="73" xfId="2" applyNumberFormat="1" applyFont="1" applyFill="1" applyBorder="1"/>
    <xf numFmtId="3" fontId="2" fillId="0" borderId="4" xfId="2" applyNumberFormat="1" applyFont="1" applyFill="1" applyBorder="1"/>
    <xf numFmtId="3" fontId="2" fillId="0" borderId="3" xfId="2" applyNumberFormat="1" applyFont="1" applyFill="1" applyBorder="1"/>
    <xf numFmtId="57" fontId="2" fillId="0" borderId="73" xfId="2" applyNumberFormat="1" applyFont="1" applyBorder="1"/>
    <xf numFmtId="14" fontId="2" fillId="0" borderId="1" xfId="2" applyNumberFormat="1" applyFont="1" applyBorder="1" applyAlignment="1">
      <alignment horizontal="left"/>
    </xf>
    <xf numFmtId="177" fontId="2" fillId="0" borderId="3" xfId="2" applyNumberFormat="1" applyFont="1" applyBorder="1"/>
    <xf numFmtId="14" fontId="2" fillId="0" borderId="73" xfId="2" applyNumberFormat="1" applyFont="1" applyBorder="1"/>
    <xf numFmtId="0" fontId="2" fillId="0" borderId="1" xfId="2" applyFont="1" applyBorder="1" applyAlignment="1">
      <alignment horizontal="left"/>
    </xf>
    <xf numFmtId="3" fontId="2" fillId="0" borderId="3" xfId="2" applyNumberFormat="1" applyFont="1" applyBorder="1"/>
    <xf numFmtId="14" fontId="2" fillId="0" borderId="73" xfId="2" applyNumberFormat="1" applyFont="1" applyFill="1" applyBorder="1"/>
    <xf numFmtId="3" fontId="2" fillId="0" borderId="1" xfId="2" applyNumberFormat="1" applyFont="1" applyFill="1" applyBorder="1"/>
    <xf numFmtId="0" fontId="2" fillId="0" borderId="0" xfId="2" applyFont="1" applyFill="1" applyBorder="1" applyAlignment="1">
      <alignment vertical="center"/>
    </xf>
    <xf numFmtId="179" fontId="9" fillId="0" borderId="0" xfId="2" applyNumberFormat="1" applyFont="1" applyFill="1" applyBorder="1" applyAlignment="1">
      <alignment horizontal="right" vertical="center"/>
    </xf>
    <xf numFmtId="0" fontId="2" fillId="0" borderId="1" xfId="2" applyFont="1" applyBorder="1"/>
    <xf numFmtId="0" fontId="2" fillId="0" borderId="0" xfId="2" applyFont="1" applyFill="1" applyBorder="1" applyAlignment="1">
      <alignment horizontal="center" vertical="center"/>
    </xf>
    <xf numFmtId="3" fontId="2" fillId="0" borderId="1" xfId="2" applyNumberFormat="1" applyFont="1" applyBorder="1"/>
    <xf numFmtId="3" fontId="36" fillId="0" borderId="3" xfId="2" applyNumberFormat="1" applyFont="1" applyBorder="1"/>
    <xf numFmtId="178" fontId="11" fillId="0" borderId="86" xfId="2" applyNumberFormat="1" applyFont="1" applyBorder="1"/>
    <xf numFmtId="178" fontId="2" fillId="0" borderId="41" xfId="2" applyNumberFormat="1" applyFont="1" applyBorder="1"/>
    <xf numFmtId="38" fontId="2" fillId="0" borderId="85" xfId="2" applyNumberFormat="1" applyFont="1" applyBorder="1"/>
    <xf numFmtId="3" fontId="62" fillId="0" borderId="0" xfId="2" applyNumberFormat="1" applyFont="1"/>
    <xf numFmtId="0" fontId="2" fillId="0" borderId="1" xfId="2" applyFont="1" applyFill="1" applyBorder="1"/>
    <xf numFmtId="178" fontId="2" fillId="0" borderId="15" xfId="2" applyNumberFormat="1" applyFont="1" applyBorder="1"/>
    <xf numFmtId="178" fontId="2" fillId="0" borderId="0" xfId="2" applyNumberFormat="1" applyFont="1" applyBorder="1"/>
    <xf numFmtId="38" fontId="2" fillId="0" borderId="31" xfId="2" applyNumberFormat="1" applyFont="1" applyBorder="1"/>
    <xf numFmtId="177" fontId="2" fillId="0" borderId="3" xfId="2" applyNumberFormat="1" applyFont="1" applyBorder="1" applyAlignment="1">
      <alignment vertical="center"/>
    </xf>
    <xf numFmtId="3" fontId="7" fillId="0" borderId="1" xfId="2" applyNumberFormat="1" applyFont="1" applyFill="1" applyBorder="1"/>
    <xf numFmtId="3" fontId="63" fillId="0" borderId="3" xfId="2" applyNumberFormat="1" applyFont="1" applyFill="1" applyBorder="1"/>
    <xf numFmtId="0" fontId="7" fillId="0" borderId="1" xfId="2" applyFont="1" applyBorder="1" applyAlignment="1">
      <alignment horizontal="center"/>
    </xf>
    <xf numFmtId="177" fontId="7" fillId="2" borderId="3" xfId="2" applyNumberFormat="1" applyFont="1" applyFill="1" applyBorder="1" applyAlignment="1">
      <alignment vertical="center"/>
    </xf>
    <xf numFmtId="177" fontId="7" fillId="2" borderId="3" xfId="2" applyNumberFormat="1" applyFont="1" applyFill="1" applyBorder="1"/>
    <xf numFmtId="3" fontId="7" fillId="0" borderId="73" xfId="2" applyNumberFormat="1" applyFont="1" applyBorder="1" applyAlignment="1">
      <alignment horizontal="right"/>
    </xf>
    <xf numFmtId="3" fontId="7" fillId="0" borderId="1" xfId="2" applyNumberFormat="1" applyFont="1" applyBorder="1" applyAlignment="1">
      <alignment horizontal="right"/>
    </xf>
    <xf numFmtId="3" fontId="7" fillId="0" borderId="2" xfId="2" applyNumberFormat="1" applyFont="1" applyBorder="1" applyAlignment="1">
      <alignment horizontal="right"/>
    </xf>
    <xf numFmtId="3" fontId="7" fillId="0" borderId="4" xfId="2" applyNumberFormat="1" applyFont="1" applyBorder="1" applyAlignment="1">
      <alignment horizontal="right"/>
    </xf>
    <xf numFmtId="178" fontId="2" fillId="0" borderId="73" xfId="2" applyNumberFormat="1" applyFont="1" applyBorder="1" applyAlignment="1">
      <alignment vertical="center"/>
    </xf>
    <xf numFmtId="49" fontId="2" fillId="0" borderId="1" xfId="2" applyNumberFormat="1" applyFont="1" applyBorder="1" applyAlignment="1"/>
    <xf numFmtId="177" fontId="2" fillId="0" borderId="3" xfId="2" applyNumberFormat="1" applyFont="1" applyFill="1" applyBorder="1" applyAlignment="1">
      <alignment horizontal="right" vertical="center"/>
    </xf>
    <xf numFmtId="49" fontId="5" fillId="0" borderId="1" xfId="2" applyNumberFormat="1" applyFont="1" applyFill="1" applyBorder="1" applyAlignment="1">
      <alignment horizontal="center" vertical="center" shrinkToFit="1"/>
    </xf>
    <xf numFmtId="49" fontId="5" fillId="0" borderId="0" xfId="2" applyNumberFormat="1" applyFont="1" applyFill="1" applyBorder="1"/>
    <xf numFmtId="49" fontId="5" fillId="0" borderId="1" xfId="2" applyNumberFormat="1" applyFont="1" applyFill="1" applyBorder="1" applyAlignment="1">
      <alignment vertical="center" shrinkToFit="1"/>
    </xf>
    <xf numFmtId="49" fontId="5" fillId="0" borderId="1" xfId="2" applyNumberFormat="1" applyFont="1" applyFill="1" applyBorder="1" applyAlignment="1">
      <alignment vertical="center"/>
    </xf>
    <xf numFmtId="49" fontId="5" fillId="0" borderId="1" xfId="2" applyNumberFormat="1" applyFont="1" applyFill="1" applyBorder="1" applyAlignment="1"/>
    <xf numFmtId="49" fontId="64" fillId="0" borderId="1" xfId="2" applyNumberFormat="1" applyFont="1" applyFill="1" applyBorder="1" applyAlignment="1">
      <alignment vertical="center"/>
    </xf>
    <xf numFmtId="177" fontId="8" fillId="0" borderId="3" xfId="2" applyNumberFormat="1" applyFont="1" applyFill="1" applyBorder="1" applyAlignment="1">
      <alignment horizontal="right" vertical="center"/>
    </xf>
    <xf numFmtId="177" fontId="2" fillId="0" borderId="3" xfId="2" applyNumberFormat="1" applyFont="1" applyFill="1" applyBorder="1" applyAlignment="1">
      <alignment horizontal="right"/>
    </xf>
    <xf numFmtId="49" fontId="64" fillId="0" borderId="1" xfId="2" applyNumberFormat="1" applyFont="1" applyFill="1" applyBorder="1" applyAlignment="1"/>
    <xf numFmtId="49" fontId="21" fillId="0" borderId="1" xfId="2" applyNumberFormat="1" applyFont="1" applyFill="1" applyBorder="1" applyAlignment="1">
      <alignment vertical="center"/>
    </xf>
    <xf numFmtId="177" fontId="7" fillId="0" borderId="3" xfId="2" applyNumberFormat="1" applyFont="1" applyFill="1" applyBorder="1" applyAlignment="1">
      <alignment horizontal="right" vertical="center"/>
    </xf>
    <xf numFmtId="177" fontId="7" fillId="2" borderId="37" xfId="2" applyNumberFormat="1" applyFont="1" applyFill="1" applyBorder="1" applyAlignment="1">
      <alignment horizontal="right"/>
    </xf>
    <xf numFmtId="177" fontId="65" fillId="2" borderId="13" xfId="2" applyNumberFormat="1" applyFont="1" applyFill="1" applyBorder="1" applyAlignment="1">
      <alignment horizontal="center" vertical="center"/>
    </xf>
    <xf numFmtId="3" fontId="7" fillId="0" borderId="0" xfId="2" applyNumberFormat="1" applyFont="1"/>
    <xf numFmtId="178" fontId="7" fillId="0" borderId="0" xfId="2" applyNumberFormat="1" applyFont="1" applyFill="1" applyBorder="1" applyAlignment="1">
      <alignment vertical="center"/>
    </xf>
    <xf numFmtId="177" fontId="2" fillId="0" borderId="0" xfId="2" applyNumberFormat="1" applyFont="1" applyFill="1" applyBorder="1"/>
    <xf numFmtId="3" fontId="2" fillId="0" borderId="1" xfId="2" applyNumberFormat="1" applyFont="1" applyBorder="1" applyAlignment="1">
      <alignment horizontal="left"/>
    </xf>
    <xf numFmtId="0" fontId="2" fillId="0" borderId="0" xfId="2" applyFont="1" applyFill="1" applyBorder="1"/>
    <xf numFmtId="6" fontId="2" fillId="0" borderId="0" xfId="2" applyNumberFormat="1" applyFont="1" applyFill="1" applyBorder="1"/>
    <xf numFmtId="0" fontId="2" fillId="0" borderId="0" xfId="2" applyFont="1" applyBorder="1"/>
    <xf numFmtId="6" fontId="2" fillId="0" borderId="0" xfId="2" applyNumberFormat="1" applyFont="1" applyBorder="1"/>
    <xf numFmtId="0" fontId="19" fillId="0" borderId="0" xfId="2" applyFont="1" applyAlignment="1">
      <alignment horizontal="center" vertical="center"/>
    </xf>
    <xf numFmtId="3" fontId="2" fillId="0" borderId="1" xfId="2" applyNumberFormat="1" applyFont="1" applyBorder="1" applyAlignment="1"/>
    <xf numFmtId="0" fontId="7" fillId="0" borderId="0" xfId="2" applyFont="1" applyBorder="1"/>
    <xf numFmtId="6" fontId="7" fillId="0" borderId="0" xfId="2" applyNumberFormat="1" applyFont="1" applyBorder="1"/>
    <xf numFmtId="3" fontId="7" fillId="0" borderId="1" xfId="2" applyNumberFormat="1" applyFont="1" applyBorder="1" applyAlignment="1">
      <alignment horizontal="center"/>
    </xf>
    <xf numFmtId="3" fontId="2" fillId="0" borderId="0" xfId="2" applyNumberFormat="1" applyFont="1" applyFill="1" applyBorder="1" applyAlignment="1">
      <alignment horizontal="center"/>
    </xf>
    <xf numFmtId="0" fontId="19" fillId="0" borderId="0" xfId="2" applyFont="1" applyBorder="1" applyAlignment="1">
      <alignment horizontal="center" vertical="center"/>
    </xf>
    <xf numFmtId="57" fontId="2" fillId="0" borderId="60" xfId="2" applyNumberFormat="1" applyFont="1" applyBorder="1"/>
    <xf numFmtId="14" fontId="2" fillId="0" borderId="5" xfId="2" applyNumberFormat="1" applyFont="1" applyBorder="1" applyAlignment="1">
      <alignment horizontal="left"/>
    </xf>
    <xf numFmtId="3" fontId="2" fillId="0" borderId="5" xfId="2" applyNumberFormat="1" applyFont="1" applyBorder="1" applyAlignment="1">
      <alignment horizontal="left"/>
    </xf>
    <xf numFmtId="177" fontId="2" fillId="0" borderId="6" xfId="2" applyNumberFormat="1" applyFont="1" applyBorder="1"/>
    <xf numFmtId="57" fontId="2" fillId="0" borderId="33" xfId="2" applyNumberFormat="1" applyFont="1" applyBorder="1"/>
    <xf numFmtId="3" fontId="2" fillId="0" borderId="38" xfId="2" applyNumberFormat="1" applyFont="1" applyBorder="1"/>
    <xf numFmtId="177" fontId="2" fillId="0" borderId="39" xfId="2" applyNumberFormat="1" applyFont="1" applyBorder="1"/>
    <xf numFmtId="3" fontId="2" fillId="0" borderId="73" xfId="2" applyNumberFormat="1" applyFont="1" applyBorder="1"/>
    <xf numFmtId="176" fontId="2" fillId="0" borderId="70" xfId="2" applyNumberFormat="1" applyFont="1" applyBorder="1" applyAlignment="1">
      <alignment wrapText="1"/>
    </xf>
    <xf numFmtId="177" fontId="2" fillId="0" borderId="72" xfId="2" applyNumberFormat="1" applyFont="1" applyBorder="1"/>
    <xf numFmtId="3" fontId="2" fillId="0" borderId="8" xfId="2" applyNumberFormat="1" applyFont="1" applyBorder="1"/>
    <xf numFmtId="177" fontId="2" fillId="0" borderId="9" xfId="2" applyNumberFormat="1" applyFont="1" applyBorder="1"/>
    <xf numFmtId="3" fontId="2" fillId="0" borderId="7" xfId="2" applyNumberFormat="1" applyFont="1" applyBorder="1"/>
    <xf numFmtId="177" fontId="2" fillId="0" borderId="71" xfId="2" applyNumberFormat="1" applyFont="1" applyBorder="1"/>
    <xf numFmtId="3" fontId="2" fillId="0" borderId="5" xfId="2" applyNumberFormat="1" applyFont="1" applyBorder="1"/>
    <xf numFmtId="57" fontId="2" fillId="0" borderId="18" xfId="2" applyNumberFormat="1" applyFont="1" applyBorder="1"/>
    <xf numFmtId="3" fontId="2" fillId="0" borderId="12" xfId="2" applyNumberFormat="1" applyFont="1" applyBorder="1"/>
    <xf numFmtId="3" fontId="2" fillId="0" borderId="12" xfId="2" applyNumberFormat="1" applyFont="1" applyBorder="1" applyAlignment="1">
      <alignment wrapText="1"/>
    </xf>
    <xf numFmtId="177" fontId="2" fillId="0" borderId="13" xfId="2" applyNumberFormat="1" applyFont="1" applyBorder="1"/>
    <xf numFmtId="38" fontId="2" fillId="0" borderId="0" xfId="2" applyNumberFormat="1" applyFont="1" applyBorder="1"/>
    <xf numFmtId="3" fontId="2" fillId="0" borderId="8" xfId="2" applyNumberFormat="1" applyFont="1" applyBorder="1" applyAlignment="1">
      <alignment horizontal="left"/>
    </xf>
    <xf numFmtId="178" fontId="7" fillId="0" borderId="0" xfId="2" applyNumberFormat="1" applyFont="1" applyBorder="1"/>
    <xf numFmtId="3" fontId="2" fillId="0" borderId="7" xfId="2" applyNumberFormat="1" applyFont="1" applyBorder="1" applyAlignment="1">
      <alignment horizontal="left"/>
    </xf>
    <xf numFmtId="57" fontId="2" fillId="0" borderId="32" xfId="2" applyNumberFormat="1" applyFont="1" applyBorder="1"/>
    <xf numFmtId="3" fontId="2" fillId="0" borderId="38" xfId="2" applyNumberFormat="1" applyFont="1" applyBorder="1" applyAlignment="1">
      <alignment horizontal="left"/>
    </xf>
    <xf numFmtId="177" fontId="2" fillId="0" borderId="37" xfId="2" applyNumberFormat="1" applyFont="1" applyBorder="1"/>
    <xf numFmtId="9" fontId="2" fillId="0" borderId="0" xfId="2" applyNumberFormat="1" applyFont="1" applyBorder="1"/>
    <xf numFmtId="3" fontId="2" fillId="0" borderId="8" xfId="2" applyNumberFormat="1" applyFont="1" applyFill="1" applyBorder="1"/>
    <xf numFmtId="38" fontId="2" fillId="0" borderId="0" xfId="2" applyNumberFormat="1" applyFont="1" applyFill="1" applyBorder="1"/>
    <xf numFmtId="3" fontId="2" fillId="0" borderId="10" xfId="2" applyNumberFormat="1" applyFont="1" applyFill="1" applyBorder="1" applyAlignment="1"/>
    <xf numFmtId="3" fontId="2" fillId="0" borderId="10" xfId="2" applyNumberFormat="1" applyFont="1" applyFill="1" applyBorder="1"/>
    <xf numFmtId="3" fontId="2" fillId="0" borderId="5" xfId="2" applyNumberFormat="1" applyFont="1" applyFill="1" applyBorder="1"/>
    <xf numFmtId="177" fontId="47" fillId="8" borderId="40" xfId="2" applyNumberFormat="1" applyFont="1" applyFill="1" applyBorder="1"/>
    <xf numFmtId="3" fontId="19" fillId="0" borderId="6" xfId="2" applyNumberFormat="1" applyFont="1" applyBorder="1"/>
    <xf numFmtId="3" fontId="19" fillId="0" borderId="0" xfId="2" applyNumberFormat="1" applyFont="1"/>
    <xf numFmtId="3" fontId="19" fillId="0" borderId="0" xfId="2" applyNumberFormat="1" applyFont="1" applyBorder="1" applyAlignment="1">
      <alignment horizontal="center"/>
    </xf>
    <xf numFmtId="177" fontId="19" fillId="0" borderId="0" xfId="2" applyNumberFormat="1" applyFont="1" applyBorder="1"/>
    <xf numFmtId="0" fontId="2" fillId="0" borderId="0" xfId="2" applyBorder="1"/>
    <xf numFmtId="49" fontId="2" fillId="0" borderId="0" xfId="2" applyNumberFormat="1" applyBorder="1"/>
    <xf numFmtId="177" fontId="2" fillId="0" borderId="0" xfId="2" applyNumberFormat="1" applyBorder="1"/>
    <xf numFmtId="49" fontId="2" fillId="0" borderId="0" xfId="2" applyNumberFormat="1"/>
    <xf numFmtId="0" fontId="2" fillId="0" borderId="0" xfId="2"/>
    <xf numFmtId="177" fontId="2" fillId="0" borderId="0" xfId="2" applyNumberFormat="1"/>
    <xf numFmtId="57" fontId="2" fillId="0" borderId="0" xfId="2" applyNumberFormat="1" applyFill="1" applyBorder="1"/>
    <xf numFmtId="0" fontId="2" fillId="0" borderId="0" xfId="2" applyFill="1" applyBorder="1"/>
    <xf numFmtId="179" fontId="2" fillId="0" borderId="0" xfId="2" applyNumberFormat="1" applyFill="1" applyBorder="1"/>
    <xf numFmtId="49" fontId="2" fillId="0" borderId="0" xfId="2" applyNumberFormat="1" applyFill="1" applyBorder="1"/>
    <xf numFmtId="177" fontId="2" fillId="0" borderId="0" xfId="2" applyNumberFormat="1" applyFill="1" applyBorder="1"/>
    <xf numFmtId="0" fontId="57" fillId="0" borderId="0" xfId="2" applyFont="1" applyFill="1" applyBorder="1" applyAlignment="1">
      <alignment horizontal="center"/>
    </xf>
    <xf numFmtId="0" fontId="30" fillId="0" borderId="0" xfId="2" applyFont="1" applyFill="1" applyBorder="1" applyAlignment="1"/>
    <xf numFmtId="177" fontId="67" fillId="14" borderId="48" xfId="2" applyNumberFormat="1" applyFont="1" applyFill="1" applyBorder="1" applyAlignment="1">
      <alignment horizontal="center"/>
    </xf>
    <xf numFmtId="49" fontId="2" fillId="0" borderId="0" xfId="2" applyNumberFormat="1" applyFill="1"/>
    <xf numFmtId="0" fontId="2" fillId="0" borderId="0" xfId="2" applyFill="1"/>
    <xf numFmtId="177" fontId="2" fillId="0" borderId="0" xfId="2" applyNumberFormat="1" applyFill="1"/>
    <xf numFmtId="0" fontId="48" fillId="0" borderId="0" xfId="2" applyFont="1" applyFill="1" applyBorder="1" applyAlignment="1"/>
    <xf numFmtId="49" fontId="68" fillId="6" borderId="0" xfId="2" applyNumberFormat="1" applyFont="1" applyFill="1" applyAlignment="1">
      <alignment horizontal="center"/>
    </xf>
    <xf numFmtId="49" fontId="69" fillId="6" borderId="0" xfId="2" applyNumberFormat="1" applyFont="1" applyFill="1" applyAlignment="1">
      <alignment horizontal="center"/>
    </xf>
    <xf numFmtId="57" fontId="69" fillId="0" borderId="0" xfId="2" applyNumberFormat="1" applyFont="1" applyFill="1" applyBorder="1" applyAlignment="1">
      <alignment horizontal="center"/>
    </xf>
    <xf numFmtId="49" fontId="2" fillId="0" borderId="0" xfId="2" applyNumberFormat="1" applyFont="1" applyAlignment="1">
      <alignment horizontal="center"/>
    </xf>
    <xf numFmtId="0" fontId="2" fillId="0" borderId="0" xfId="2" applyFont="1"/>
    <xf numFmtId="177" fontId="2" fillId="0" borderId="0" xfId="2" applyNumberFormat="1" applyFont="1" applyAlignment="1">
      <alignment horizontal="center"/>
    </xf>
    <xf numFmtId="177" fontId="7" fillId="0" borderId="0" xfId="2" applyNumberFormat="1" applyFont="1"/>
    <xf numFmtId="177" fontId="27" fillId="0" borderId="0" xfId="2" applyNumberFormat="1" applyFont="1" applyAlignment="1">
      <alignment horizontal="center"/>
    </xf>
    <xf numFmtId="49" fontId="7" fillId="0" borderId="0" xfId="2" applyNumberFormat="1" applyFont="1" applyAlignment="1">
      <alignment horizontal="center"/>
    </xf>
    <xf numFmtId="57" fontId="2" fillId="0" borderId="0" xfId="2" applyNumberFormat="1" applyFont="1" applyFill="1" applyBorder="1" applyAlignment="1">
      <alignment horizontal="center"/>
    </xf>
    <xf numFmtId="179" fontId="2" fillId="0" borderId="0" xfId="2" applyNumberFormat="1" applyFont="1" applyFill="1" applyBorder="1" applyAlignment="1">
      <alignment horizontal="center"/>
    </xf>
    <xf numFmtId="42" fontId="2" fillId="0" borderId="0" xfId="2" applyNumberFormat="1" applyFont="1" applyFill="1" applyBorder="1"/>
    <xf numFmtId="3" fontId="2" fillId="0" borderId="0" xfId="2" applyNumberFormat="1" applyFill="1" applyBorder="1"/>
    <xf numFmtId="49" fontId="2" fillId="9" borderId="111" xfId="2" applyNumberFormat="1" applyFont="1" applyFill="1" applyBorder="1" applyAlignment="1">
      <alignment horizontal="center"/>
    </xf>
    <xf numFmtId="0" fontId="2" fillId="9" borderId="112" xfId="2" applyFont="1" applyFill="1" applyBorder="1" applyAlignment="1">
      <alignment horizontal="center"/>
    </xf>
    <xf numFmtId="177" fontId="2" fillId="9" borderId="112" xfId="2" applyNumberFormat="1" applyFont="1" applyFill="1" applyBorder="1" applyAlignment="1">
      <alignment horizontal="center"/>
    </xf>
    <xf numFmtId="0" fontId="2" fillId="9" borderId="113" xfId="2" applyFont="1" applyFill="1" applyBorder="1" applyAlignment="1">
      <alignment horizontal="center"/>
    </xf>
    <xf numFmtId="49" fontId="2" fillId="9" borderId="111" xfId="2" applyNumberFormat="1" applyFill="1" applyBorder="1" applyAlignment="1">
      <alignment horizontal="center"/>
    </xf>
    <xf numFmtId="0" fontId="2" fillId="9" borderId="112" xfId="2" applyFill="1" applyBorder="1" applyAlignment="1">
      <alignment horizontal="center"/>
    </xf>
    <xf numFmtId="177" fontId="2" fillId="9" borderId="112" xfId="2" applyNumberFormat="1" applyFill="1" applyBorder="1" applyAlignment="1">
      <alignment horizontal="center"/>
    </xf>
    <xf numFmtId="0" fontId="2" fillId="9" borderId="113" xfId="2" applyFill="1" applyBorder="1" applyAlignment="1">
      <alignment horizontal="center"/>
    </xf>
    <xf numFmtId="0" fontId="2" fillId="0" borderId="0" xfId="2" applyAlignment="1">
      <alignment horizontal="center"/>
    </xf>
    <xf numFmtId="57" fontId="2" fillId="0" borderId="0" xfId="2" applyNumberFormat="1" applyFill="1" applyBorder="1" applyAlignment="1">
      <alignment horizontal="center"/>
    </xf>
    <xf numFmtId="0" fontId="2" fillId="0" borderId="0" xfId="2" applyFill="1" applyBorder="1" applyAlignment="1">
      <alignment horizontal="center"/>
    </xf>
    <xf numFmtId="179" fontId="2" fillId="0" borderId="0" xfId="2" applyNumberFormat="1" applyFill="1" applyBorder="1" applyAlignment="1">
      <alignment horizontal="center"/>
    </xf>
    <xf numFmtId="6" fontId="2" fillId="0" borderId="0" xfId="2" applyNumberFormat="1" applyBorder="1"/>
    <xf numFmtId="49" fontId="2" fillId="0" borderId="111" xfId="2" applyNumberFormat="1" applyFont="1" applyBorder="1"/>
    <xf numFmtId="0" fontId="2" fillId="0" borderId="112" xfId="2" applyFont="1" applyBorder="1"/>
    <xf numFmtId="177" fontId="2" fillId="0" borderId="112" xfId="2" applyNumberFormat="1" applyFont="1" applyBorder="1"/>
    <xf numFmtId="0" fontId="2" fillId="0" borderId="113" xfId="2" applyFont="1" applyBorder="1"/>
    <xf numFmtId="6" fontId="70" fillId="0" borderId="44" xfId="2" applyNumberFormat="1" applyFont="1" applyBorder="1"/>
    <xf numFmtId="0" fontId="2" fillId="0" borderId="44" xfId="2" applyBorder="1"/>
    <xf numFmtId="0" fontId="2" fillId="0" borderId="44" xfId="2" applyFont="1" applyBorder="1"/>
    <xf numFmtId="6" fontId="7" fillId="0" borderId="44" xfId="2" applyNumberFormat="1" applyFont="1" applyBorder="1"/>
    <xf numFmtId="57" fontId="2" fillId="0" borderId="0" xfId="2" applyNumberFormat="1" applyFont="1" applyFill="1" applyBorder="1"/>
    <xf numFmtId="179" fontId="2" fillId="0" borderId="0" xfId="2" applyNumberFormat="1" applyFont="1" applyFill="1" applyBorder="1"/>
    <xf numFmtId="0" fontId="2" fillId="0" borderId="114" xfId="2" applyFont="1" applyBorder="1"/>
    <xf numFmtId="177" fontId="2" fillId="0" borderId="114" xfId="2" applyNumberFormat="1" applyFont="1" applyBorder="1"/>
    <xf numFmtId="0" fontId="11" fillId="0" borderId="0" xfId="2" applyFont="1" applyBorder="1"/>
    <xf numFmtId="49" fontId="11" fillId="0" borderId="0" xfId="2" applyNumberFormat="1" applyFont="1"/>
    <xf numFmtId="0" fontId="11" fillId="0" borderId="14" xfId="2" applyFont="1" applyBorder="1" applyAlignment="1">
      <alignment horizontal="right"/>
    </xf>
    <xf numFmtId="177" fontId="4" fillId="0" borderId="48" xfId="2" applyNumberFormat="1" applyFont="1" applyBorder="1"/>
    <xf numFmtId="177" fontId="11" fillId="0" borderId="0" xfId="2" applyNumberFormat="1" applyFont="1"/>
    <xf numFmtId="0" fontId="11" fillId="0" borderId="0" xfId="2" applyFont="1"/>
    <xf numFmtId="49" fontId="11" fillId="0" borderId="0" xfId="2" applyNumberFormat="1" applyFont="1" applyBorder="1"/>
    <xf numFmtId="0" fontId="11" fillId="0" borderId="14" xfId="2" applyFont="1" applyBorder="1"/>
    <xf numFmtId="177" fontId="11" fillId="0" borderId="0" xfId="2" applyNumberFormat="1" applyFont="1" applyBorder="1"/>
    <xf numFmtId="57" fontId="11" fillId="0" borderId="0" xfId="2" applyNumberFormat="1" applyFont="1" applyFill="1" applyBorder="1"/>
    <xf numFmtId="0" fontId="11" fillId="0" borderId="0" xfId="2" applyFont="1" applyFill="1" applyBorder="1"/>
    <xf numFmtId="179" fontId="11" fillId="0" borderId="0" xfId="2" applyNumberFormat="1" applyFont="1" applyFill="1" applyBorder="1"/>
    <xf numFmtId="0" fontId="0" fillId="0" borderId="33" xfId="0" applyBorder="1" applyAlignment="1">
      <alignment horizontal="center" vertical="center" textRotation="255"/>
    </xf>
    <xf numFmtId="0" fontId="0" fillId="0" borderId="44" xfId="0" applyBorder="1" applyAlignment="1">
      <alignment horizontal="left"/>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43" fillId="3" borderId="0" xfId="0" applyFont="1" applyFill="1" applyAlignment="1">
      <alignment horizontal="center" vertical="center"/>
    </xf>
    <xf numFmtId="0" fontId="0" fillId="0" borderId="10" xfId="0" applyBorder="1" applyAlignment="1">
      <alignment horizontal="left" vertical="center"/>
    </xf>
    <xf numFmtId="0" fontId="0" fillId="0" borderId="7" xfId="0" applyBorder="1" applyAlignment="1">
      <alignment horizontal="left" vertical="center"/>
    </xf>
    <xf numFmtId="0" fontId="5" fillId="0" borderId="1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xf>
    <xf numFmtId="0" fontId="5" fillId="0" borderId="38" xfId="0" applyFont="1" applyBorder="1" applyAlignment="1">
      <alignment horizontal="center" vertical="center"/>
    </xf>
    <xf numFmtId="0" fontId="5"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38" xfId="0" applyFont="1" applyBorder="1" applyAlignment="1">
      <alignment horizontal="center" vertical="center"/>
    </xf>
    <xf numFmtId="0" fontId="14" fillId="0" borderId="7" xfId="0" applyFont="1" applyBorder="1" applyAlignment="1">
      <alignment horizontal="center" vertical="center"/>
    </xf>
    <xf numFmtId="0" fontId="48" fillId="3" borderId="35" xfId="0" applyFont="1" applyFill="1" applyBorder="1" applyAlignment="1">
      <alignment horizontal="center"/>
    </xf>
    <xf numFmtId="0" fontId="47" fillId="0" borderId="44" xfId="0" applyFont="1" applyFill="1" applyBorder="1" applyAlignment="1">
      <alignment horizontal="center"/>
    </xf>
    <xf numFmtId="0" fontId="47" fillId="0" borderId="0" xfId="0" applyFont="1" applyFill="1" applyAlignment="1">
      <alignment horizontal="center"/>
    </xf>
    <xf numFmtId="0" fontId="48" fillId="3" borderId="2" xfId="0" applyFont="1" applyFill="1" applyBorder="1" applyAlignment="1">
      <alignment horizontal="left"/>
    </xf>
    <xf numFmtId="0" fontId="48" fillId="3" borderId="28" xfId="0" applyFont="1" applyFill="1" applyBorder="1" applyAlignment="1">
      <alignment horizontal="left"/>
    </xf>
    <xf numFmtId="0" fontId="48" fillId="3" borderId="4" xfId="0" applyFont="1" applyFill="1" applyBorder="1" applyAlignment="1">
      <alignment horizontal="left"/>
    </xf>
    <xf numFmtId="0" fontId="7" fillId="0" borderId="97" xfId="0" applyFont="1" applyFill="1" applyBorder="1" applyAlignment="1">
      <alignment horizontal="center"/>
    </xf>
    <xf numFmtId="0" fontId="47" fillId="0" borderId="44" xfId="0" applyFont="1" applyFill="1" applyBorder="1" applyAlignment="1">
      <alignment horizontal="left"/>
    </xf>
    <xf numFmtId="0" fontId="47" fillId="0" borderId="0" xfId="0" applyFont="1" applyFill="1" applyAlignment="1">
      <alignment horizontal="left"/>
    </xf>
    <xf numFmtId="0" fontId="2" fillId="7" borderId="30" xfId="0" applyFont="1" applyFill="1" applyBorder="1" applyAlignment="1">
      <alignment horizontal="right"/>
    </xf>
    <xf numFmtId="0" fontId="2" fillId="7" borderId="29" xfId="0" applyFont="1" applyFill="1" applyBorder="1" applyAlignment="1">
      <alignment horizontal="right"/>
    </xf>
    <xf numFmtId="0" fontId="0" fillId="0" borderId="43" xfId="0" applyBorder="1" applyAlignment="1">
      <alignment horizontal="center" vertical="center" textRotation="255"/>
    </xf>
    <xf numFmtId="0" fontId="0" fillId="0" borderId="73" xfId="0" applyBorder="1" applyAlignment="1">
      <alignment horizontal="center" vertical="center" textRotation="255"/>
    </xf>
    <xf numFmtId="0" fontId="0" fillId="0" borderId="60" xfId="0" applyBorder="1" applyAlignment="1">
      <alignment horizontal="center" vertical="center" textRotation="255"/>
    </xf>
    <xf numFmtId="0" fontId="0" fillId="0" borderId="41" xfId="0" applyBorder="1" applyAlignment="1">
      <alignment horizontal="right"/>
    </xf>
    <xf numFmtId="0" fontId="0" fillId="0" borderId="98" xfId="0" applyBorder="1" applyAlignment="1">
      <alignment horizontal="right"/>
    </xf>
    <xf numFmtId="0" fontId="0" fillId="0" borderId="30" xfId="0" applyBorder="1" applyAlignment="1">
      <alignment horizontal="right"/>
    </xf>
    <xf numFmtId="0" fontId="0" fillId="0" borderId="29" xfId="0" applyBorder="1" applyAlignment="1">
      <alignment horizontal="right"/>
    </xf>
    <xf numFmtId="0" fontId="7" fillId="0" borderId="20" xfId="0" applyFont="1" applyBorder="1" applyAlignment="1">
      <alignment horizontal="right"/>
    </xf>
    <xf numFmtId="0" fontId="7" fillId="0" borderId="55" xfId="0" applyFont="1" applyBorder="1" applyAlignment="1">
      <alignment horizontal="right"/>
    </xf>
    <xf numFmtId="0" fontId="7" fillId="0" borderId="22" xfId="0" applyFont="1" applyBorder="1" applyAlignment="1">
      <alignment horizontal="right"/>
    </xf>
    <xf numFmtId="0" fontId="27" fillId="4" borderId="86" xfId="0" applyFont="1" applyFill="1" applyBorder="1" applyAlignment="1">
      <alignment horizontal="center"/>
    </xf>
    <xf numFmtId="0" fontId="27" fillId="4" borderId="15" xfId="0" applyFont="1" applyFill="1" applyBorder="1" applyAlignment="1">
      <alignment horizontal="center"/>
    </xf>
    <xf numFmtId="0" fontId="27" fillId="4" borderId="42" xfId="0" applyFont="1" applyFill="1" applyBorder="1" applyAlignment="1">
      <alignment horizontal="center"/>
    </xf>
    <xf numFmtId="0" fontId="0" fillId="0" borderId="4" xfId="0" applyBorder="1" applyAlignment="1">
      <alignment horizontal="right"/>
    </xf>
    <xf numFmtId="0" fontId="0" fillId="0" borderId="1" xfId="0" applyBorder="1" applyAlignment="1">
      <alignment horizontal="right"/>
    </xf>
    <xf numFmtId="0" fontId="2" fillId="0" borderId="4" xfId="0" applyFont="1" applyBorder="1" applyAlignment="1">
      <alignment horizontal="right"/>
    </xf>
    <xf numFmtId="0" fontId="2" fillId="0" borderId="1" xfId="0" applyFont="1" applyBorder="1" applyAlignment="1">
      <alignment horizontal="right"/>
    </xf>
    <xf numFmtId="0" fontId="0" fillId="0" borderId="2" xfId="0" applyBorder="1" applyAlignment="1">
      <alignment horizontal="right"/>
    </xf>
    <xf numFmtId="0" fontId="2" fillId="0" borderId="81" xfId="0" applyFont="1" applyBorder="1" applyAlignment="1">
      <alignment horizontal="center" vertical="center" textRotation="255"/>
    </xf>
    <xf numFmtId="0" fontId="0" fillId="0" borderId="33" xfId="0" applyBorder="1" applyAlignment="1">
      <alignment horizontal="center" vertical="center" textRotation="255"/>
    </xf>
    <xf numFmtId="0" fontId="0" fillId="0" borderId="34" xfId="0" applyBorder="1" applyAlignment="1">
      <alignment horizontal="center" vertical="center" textRotation="255"/>
    </xf>
    <xf numFmtId="0" fontId="2" fillId="0" borderId="43" xfId="0" applyFont="1" applyBorder="1" applyAlignment="1">
      <alignment horizontal="right"/>
    </xf>
    <xf numFmtId="0" fontId="2" fillId="0" borderId="8" xfId="0" applyFont="1" applyBorder="1" applyAlignment="1">
      <alignment horizontal="right"/>
    </xf>
    <xf numFmtId="0" fontId="6" fillId="0" borderId="2" xfId="0" applyFont="1" applyBorder="1" applyAlignment="1">
      <alignment horizontal="right"/>
    </xf>
    <xf numFmtId="0" fontId="6" fillId="0" borderId="4" xfId="0" applyFont="1" applyBorder="1" applyAlignment="1">
      <alignment horizontal="right"/>
    </xf>
    <xf numFmtId="0" fontId="2" fillId="0" borderId="2" xfId="0" applyFont="1" applyBorder="1" applyAlignment="1">
      <alignment horizontal="right"/>
    </xf>
    <xf numFmtId="0" fontId="2" fillId="0" borderId="100" xfId="0" applyFont="1" applyBorder="1" applyAlignment="1">
      <alignment horizontal="right"/>
    </xf>
    <xf numFmtId="0" fontId="0" fillId="0" borderId="62" xfId="0" applyBorder="1" applyAlignment="1">
      <alignment horizontal="right"/>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14" xfId="0" applyFont="1" applyBorder="1" applyAlignment="1">
      <alignment horizontal="right"/>
    </xf>
    <xf numFmtId="0" fontId="9" fillId="0" borderId="47" xfId="0" applyFont="1" applyBorder="1" applyAlignment="1">
      <alignment horizontal="right"/>
    </xf>
    <xf numFmtId="0" fontId="9" fillId="0" borderId="24" xfId="0" applyFont="1" applyBorder="1" applyAlignment="1">
      <alignment horizontal="right"/>
    </xf>
    <xf numFmtId="0" fontId="8" fillId="0" borderId="16" xfId="0" applyFont="1" applyBorder="1" applyAlignment="1">
      <alignment horizontal="right"/>
    </xf>
    <xf numFmtId="0" fontId="8" fillId="0" borderId="28" xfId="0" applyFont="1" applyBorder="1" applyAlignment="1">
      <alignment horizontal="right"/>
    </xf>
    <xf numFmtId="0" fontId="8" fillId="0" borderId="4" xfId="0" applyFont="1" applyBorder="1" applyAlignment="1">
      <alignment horizontal="right"/>
    </xf>
    <xf numFmtId="0" fontId="7" fillId="0" borderId="53" xfId="0" applyFont="1" applyBorder="1" applyAlignment="1">
      <alignment horizontal="right"/>
    </xf>
    <xf numFmtId="0" fontId="7" fillId="0" borderId="30" xfId="0" applyFont="1" applyBorder="1" applyAlignment="1">
      <alignment horizontal="right"/>
    </xf>
    <xf numFmtId="0" fontId="7" fillId="0" borderId="29" xfId="0" applyFont="1" applyBorder="1" applyAlignment="1">
      <alignment horizontal="right"/>
    </xf>
    <xf numFmtId="0" fontId="0" fillId="0" borderId="14"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2" fillId="0" borderId="73" xfId="0" applyFont="1" applyBorder="1" applyAlignment="1">
      <alignment horizontal="right"/>
    </xf>
    <xf numFmtId="0" fontId="29" fillId="6" borderId="86" xfId="0" applyFont="1" applyFill="1" applyBorder="1" applyAlignment="1">
      <alignment horizontal="center"/>
    </xf>
    <xf numFmtId="0" fontId="29" fillId="6" borderId="15" xfId="0" applyFont="1" applyFill="1" applyBorder="1" applyAlignment="1">
      <alignment horizontal="center"/>
    </xf>
    <xf numFmtId="0" fontId="29" fillId="5" borderId="102" xfId="0" applyFont="1" applyFill="1" applyBorder="1" applyAlignment="1">
      <alignment horizontal="center"/>
    </xf>
    <xf numFmtId="0" fontId="29" fillId="5" borderId="103" xfId="0" applyFont="1" applyFill="1" applyBorder="1" applyAlignment="1">
      <alignment horizontal="center"/>
    </xf>
    <xf numFmtId="0" fontId="29" fillId="5" borderId="104" xfId="0" applyFont="1" applyFill="1" applyBorder="1" applyAlignment="1">
      <alignment horizontal="center"/>
    </xf>
    <xf numFmtId="0" fontId="2" fillId="0" borderId="28" xfId="0" applyFont="1" applyBorder="1" applyAlignment="1">
      <alignment horizontal="right"/>
    </xf>
    <xf numFmtId="0" fontId="54" fillId="0" borderId="28" xfId="0" applyFont="1" applyBorder="1" applyAlignment="1">
      <alignment horizontal="right"/>
    </xf>
    <xf numFmtId="0" fontId="54" fillId="0" borderId="4" xfId="0" applyFont="1" applyBorder="1" applyAlignment="1">
      <alignment horizontal="right"/>
    </xf>
    <xf numFmtId="0" fontId="6" fillId="7" borderId="28" xfId="0" applyFont="1" applyFill="1" applyBorder="1" applyAlignment="1">
      <alignment horizontal="right"/>
    </xf>
    <xf numFmtId="0" fontId="6" fillId="7" borderId="4" xfId="0" applyFont="1" applyFill="1" applyBorder="1" applyAlignment="1">
      <alignment horizontal="right"/>
    </xf>
    <xf numFmtId="0" fontId="31" fillId="0" borderId="28" xfId="0" applyFont="1" applyBorder="1" applyAlignment="1">
      <alignment horizontal="right"/>
    </xf>
    <xf numFmtId="0" fontId="31" fillId="0" borderId="4" xfId="0" applyFont="1" applyBorder="1" applyAlignment="1">
      <alignment horizontal="right"/>
    </xf>
    <xf numFmtId="0" fontId="48" fillId="3" borderId="44" xfId="0" applyFont="1" applyFill="1" applyBorder="1" applyAlignment="1">
      <alignment horizontal="center"/>
    </xf>
    <xf numFmtId="0" fontId="48" fillId="3" borderId="0" xfId="0" applyFont="1" applyFill="1" applyBorder="1" applyAlignment="1">
      <alignment horizontal="center"/>
    </xf>
    <xf numFmtId="0" fontId="7" fillId="0" borderId="0" xfId="0" applyFont="1" applyFill="1" applyBorder="1" applyAlignment="1">
      <alignment horizontal="center"/>
    </xf>
    <xf numFmtId="0" fontId="4" fillId="0" borderId="0" xfId="0" applyFont="1" applyAlignment="1">
      <alignment horizontal="center"/>
    </xf>
    <xf numFmtId="0" fontId="7" fillId="0" borderId="101"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48" fillId="6" borderId="0" xfId="2" applyFont="1" applyFill="1" applyBorder="1" applyAlignment="1">
      <alignment horizontal="center"/>
    </xf>
    <xf numFmtId="0" fontId="57" fillId="14" borderId="14" xfId="2" applyFont="1" applyFill="1" applyBorder="1" applyAlignment="1">
      <alignment horizontal="center"/>
    </xf>
    <xf numFmtId="0" fontId="57" fillId="14" borderId="47" xfId="2" applyFont="1" applyFill="1" applyBorder="1" applyAlignment="1">
      <alignment horizontal="center"/>
    </xf>
    <xf numFmtId="0" fontId="57" fillId="14" borderId="48" xfId="2" applyFont="1" applyFill="1" applyBorder="1" applyAlignment="1">
      <alignment horizontal="center"/>
    </xf>
    <xf numFmtId="0" fontId="57" fillId="14" borderId="14" xfId="2" applyFont="1" applyFill="1" applyBorder="1" applyAlignment="1">
      <alignment horizontal="right"/>
    </xf>
    <xf numFmtId="0" fontId="57" fillId="14" borderId="47" xfId="2" applyFont="1" applyFill="1" applyBorder="1" applyAlignment="1">
      <alignment horizontal="right"/>
    </xf>
    <xf numFmtId="0" fontId="48" fillId="4" borderId="0" xfId="2" applyFont="1" applyFill="1" applyBorder="1" applyAlignment="1">
      <alignment horizontal="center"/>
    </xf>
    <xf numFmtId="0" fontId="48" fillId="5" borderId="0" xfId="2" applyFont="1" applyFill="1" applyBorder="1" applyAlignment="1">
      <alignment horizontal="center"/>
    </xf>
    <xf numFmtId="49" fontId="19" fillId="6" borderId="0" xfId="2" applyNumberFormat="1" applyFont="1" applyFill="1" applyAlignment="1">
      <alignment horizontal="left"/>
    </xf>
    <xf numFmtId="178" fontId="13" fillId="13" borderId="86" xfId="2" applyNumberFormat="1" applyFont="1" applyFill="1" applyBorder="1" applyAlignment="1">
      <alignment horizontal="center" vertical="center"/>
    </xf>
    <xf numFmtId="178" fontId="13" fillId="13" borderId="41" xfId="2" applyNumberFormat="1" applyFont="1" applyFill="1" applyBorder="1" applyAlignment="1">
      <alignment horizontal="center" vertical="center"/>
    </xf>
    <xf numFmtId="178" fontId="13" fillId="13" borderId="15" xfId="2" applyNumberFormat="1" applyFont="1" applyFill="1" applyBorder="1" applyAlignment="1">
      <alignment horizontal="center" vertical="center"/>
    </xf>
    <xf numFmtId="178" fontId="13" fillId="13" borderId="0" xfId="2" applyNumberFormat="1" applyFont="1" applyFill="1" applyBorder="1" applyAlignment="1">
      <alignment horizontal="center" vertical="center"/>
    </xf>
    <xf numFmtId="178" fontId="13" fillId="13" borderId="42" xfId="2" applyNumberFormat="1" applyFont="1" applyFill="1" applyBorder="1" applyAlignment="1">
      <alignment horizontal="center" vertical="center"/>
    </xf>
    <xf numFmtId="178" fontId="13" fillId="13" borderId="35" xfId="2" applyNumberFormat="1" applyFont="1" applyFill="1" applyBorder="1" applyAlignment="1">
      <alignment horizontal="center" vertical="center"/>
    </xf>
    <xf numFmtId="180" fontId="60" fillId="13" borderId="85" xfId="2" applyNumberFormat="1" applyFont="1" applyFill="1" applyBorder="1" applyAlignment="1">
      <alignment horizontal="center" vertical="center"/>
    </xf>
    <xf numFmtId="180" fontId="60" fillId="13" borderId="31" xfId="2" applyNumberFormat="1" applyFont="1" applyFill="1" applyBorder="1" applyAlignment="1">
      <alignment horizontal="center" vertical="center"/>
    </xf>
    <xf numFmtId="180" fontId="60" fillId="13" borderId="36" xfId="2" applyNumberFormat="1" applyFont="1" applyFill="1" applyBorder="1" applyAlignment="1">
      <alignment horizontal="center" vertical="center"/>
    </xf>
    <xf numFmtId="0" fontId="57" fillId="8" borderId="14" xfId="2" applyFont="1" applyFill="1" applyBorder="1" applyAlignment="1">
      <alignment horizontal="center"/>
    </xf>
    <xf numFmtId="0" fontId="57" fillId="8" borderId="47" xfId="2" applyFont="1" applyFill="1" applyBorder="1" applyAlignment="1">
      <alignment horizontal="center"/>
    </xf>
    <xf numFmtId="0" fontId="57" fillId="8" borderId="48" xfId="2" applyFont="1" applyFill="1" applyBorder="1" applyAlignment="1">
      <alignment horizontal="center"/>
    </xf>
    <xf numFmtId="178" fontId="59" fillId="8" borderId="14" xfId="2" applyNumberFormat="1" applyFont="1" applyFill="1" applyBorder="1" applyAlignment="1">
      <alignment horizontal="right"/>
    </xf>
    <xf numFmtId="178" fontId="59" fillId="8" borderId="47" xfId="2" applyNumberFormat="1" applyFont="1" applyFill="1" applyBorder="1" applyAlignment="1">
      <alignment horizontal="right"/>
    </xf>
    <xf numFmtId="14" fontId="2" fillId="0" borderId="0" xfId="2" applyNumberFormat="1" applyFont="1" applyAlignment="1">
      <alignment horizontal="left"/>
    </xf>
    <xf numFmtId="14" fontId="7" fillId="0" borderId="0" xfId="2" applyNumberFormat="1" applyFont="1" applyAlignment="1">
      <alignment horizontal="left"/>
    </xf>
    <xf numFmtId="178" fontId="22" fillId="13" borderId="35" xfId="2" applyNumberFormat="1" applyFont="1" applyFill="1" applyBorder="1" applyAlignment="1">
      <alignment horizontal="center"/>
    </xf>
    <xf numFmtId="178" fontId="2" fillId="0" borderId="32" xfId="2" applyNumberFormat="1" applyFont="1" applyFill="1" applyBorder="1" applyAlignment="1">
      <alignment horizontal="center" vertical="center"/>
    </xf>
    <xf numFmtId="178" fontId="2" fillId="0" borderId="33" xfId="2" applyNumberFormat="1" applyFont="1" applyFill="1" applyBorder="1" applyAlignment="1">
      <alignment horizontal="center" vertical="center"/>
    </xf>
    <xf numFmtId="3" fontId="2" fillId="0" borderId="2" xfId="2" applyNumberFormat="1" applyFont="1" applyBorder="1" applyAlignment="1">
      <alignment horizontal="center"/>
    </xf>
    <xf numFmtId="3" fontId="2" fillId="0" borderId="4" xfId="2" applyNumberFormat="1" applyFont="1" applyBorder="1" applyAlignment="1">
      <alignment horizontal="center"/>
    </xf>
    <xf numFmtId="178" fontId="2" fillId="0" borderId="73" xfId="2" applyNumberFormat="1" applyFont="1" applyBorder="1" applyAlignment="1">
      <alignment horizontal="right" vertical="center" wrapText="1"/>
    </xf>
    <xf numFmtId="178" fontId="2" fillId="0" borderId="1" xfId="2" applyNumberFormat="1" applyFont="1" applyBorder="1" applyAlignment="1">
      <alignment horizontal="right" vertical="center" wrapText="1"/>
    </xf>
    <xf numFmtId="178" fontId="2" fillId="0" borderId="73" xfId="2" applyNumberFormat="1" applyFont="1" applyFill="1" applyBorder="1" applyAlignment="1">
      <alignment horizontal="right" vertical="center"/>
    </xf>
    <xf numFmtId="178" fontId="2" fillId="0" borderId="1" xfId="2" applyNumberFormat="1" applyFont="1" applyFill="1" applyBorder="1" applyAlignment="1">
      <alignment horizontal="right" vertical="center"/>
    </xf>
    <xf numFmtId="178" fontId="2" fillId="0" borderId="73" xfId="2" applyNumberFormat="1" applyFont="1" applyBorder="1" applyAlignment="1">
      <alignment horizontal="right"/>
    </xf>
    <xf numFmtId="178" fontId="2" fillId="0" borderId="1" xfId="2" applyNumberFormat="1" applyFont="1" applyBorder="1" applyAlignment="1">
      <alignment horizontal="right"/>
    </xf>
    <xf numFmtId="3" fontId="7" fillId="2" borderId="73" xfId="2" applyNumberFormat="1" applyFont="1" applyFill="1" applyBorder="1" applyAlignment="1">
      <alignment horizontal="right"/>
    </xf>
    <xf numFmtId="3" fontId="7" fillId="2" borderId="1" xfId="2" applyNumberFormat="1" applyFont="1" applyFill="1" applyBorder="1" applyAlignment="1">
      <alignment horizontal="right"/>
    </xf>
    <xf numFmtId="178" fontId="7" fillId="2" borderId="11" xfId="2" applyNumberFormat="1" applyFont="1" applyFill="1" applyBorder="1" applyAlignment="1">
      <alignment horizontal="right" vertical="center"/>
    </xf>
    <xf numFmtId="178" fontId="7" fillId="2" borderId="30" xfId="2" applyNumberFormat="1" applyFont="1" applyFill="1" applyBorder="1" applyAlignment="1">
      <alignment horizontal="right" vertical="center"/>
    </xf>
    <xf numFmtId="178" fontId="7" fillId="2" borderId="29" xfId="2" applyNumberFormat="1" applyFont="1" applyFill="1" applyBorder="1" applyAlignment="1">
      <alignment horizontal="right" vertical="center"/>
    </xf>
    <xf numFmtId="3" fontId="19" fillId="0" borderId="60" xfId="2" applyNumberFormat="1" applyFont="1" applyBorder="1" applyAlignment="1">
      <alignment horizontal="center"/>
    </xf>
    <xf numFmtId="3" fontId="19" fillId="0" borderId="5" xfId="2" applyNumberFormat="1" applyFont="1" applyBorder="1" applyAlignment="1">
      <alignment horizontal="center"/>
    </xf>
    <xf numFmtId="3" fontId="19" fillId="0" borderId="0" xfId="2" applyNumberFormat="1" applyFont="1" applyBorder="1" applyAlignment="1">
      <alignment horizontal="center"/>
    </xf>
    <xf numFmtId="3" fontId="11" fillId="0" borderId="14" xfId="2" applyNumberFormat="1" applyFont="1" applyBorder="1" applyAlignment="1">
      <alignment horizontal="center"/>
    </xf>
    <xf numFmtId="3" fontId="11" fillId="0" borderId="47" xfId="2" applyNumberFormat="1" applyFont="1" applyBorder="1" applyAlignment="1">
      <alignment horizontal="center"/>
    </xf>
    <xf numFmtId="3" fontId="11" fillId="0" borderId="24" xfId="2" applyNumberFormat="1" applyFont="1" applyBorder="1" applyAlignment="1">
      <alignment horizontal="center"/>
    </xf>
    <xf numFmtId="3" fontId="2" fillId="0" borderId="0" xfId="2" applyNumberFormat="1" applyFont="1" applyFill="1" applyBorder="1" applyAlignment="1">
      <alignment horizontal="center"/>
    </xf>
    <xf numFmtId="178" fontId="2" fillId="0" borderId="0" xfId="2" applyNumberFormat="1" applyFont="1" applyBorder="1" applyAlignment="1">
      <alignment horizontal="left"/>
    </xf>
    <xf numFmtId="178" fontId="2" fillId="0" borderId="0" xfId="2" applyNumberFormat="1" applyFont="1" applyAlignment="1">
      <alignment horizontal="left"/>
    </xf>
    <xf numFmtId="57" fontId="7" fillId="8" borderId="34" xfId="2" applyNumberFormat="1" applyFont="1" applyFill="1" applyBorder="1" applyAlignment="1">
      <alignment horizontal="center"/>
    </xf>
    <xf numFmtId="57" fontId="7" fillId="8" borderId="74" xfId="2" applyNumberFormat="1" applyFont="1" applyFill="1" applyBorder="1" applyAlignment="1">
      <alignment horizontal="center"/>
    </xf>
    <xf numFmtId="0" fontId="2" fillId="0" borderId="2" xfId="0" applyFont="1" applyBorder="1" applyAlignment="1">
      <alignment horizontal="left"/>
    </xf>
    <xf numFmtId="0" fontId="2" fillId="0" borderId="28" xfId="0" applyFont="1" applyBorder="1" applyAlignment="1">
      <alignment horizontal="left"/>
    </xf>
    <xf numFmtId="0" fontId="2" fillId="0" borderId="4" xfId="0" applyFont="1" applyBorder="1" applyAlignment="1">
      <alignment horizontal="left"/>
    </xf>
    <xf numFmtId="0" fontId="28" fillId="3" borderId="0" xfId="0" applyFont="1" applyFill="1" applyBorder="1" applyAlignment="1">
      <alignment horizontal="center"/>
    </xf>
    <xf numFmtId="0" fontId="7" fillId="0" borderId="44" xfId="0" applyFont="1" applyFill="1" applyBorder="1" applyAlignment="1">
      <alignment horizontal="center"/>
    </xf>
    <xf numFmtId="0" fontId="7" fillId="0" borderId="0" xfId="0" applyFont="1" applyFill="1" applyAlignment="1">
      <alignment horizontal="center"/>
    </xf>
    <xf numFmtId="0" fontId="24" fillId="0" borderId="11" xfId="0" applyFont="1" applyBorder="1" applyAlignment="1">
      <alignment horizontal="left"/>
    </xf>
    <xf numFmtId="0" fontId="24" fillId="0" borderId="30" xfId="0" applyFont="1" applyBorder="1" applyAlignment="1">
      <alignment horizontal="left"/>
    </xf>
    <xf numFmtId="0" fontId="24" fillId="0" borderId="29" xfId="0" applyFont="1" applyBorder="1" applyAlignment="1">
      <alignment horizontal="left"/>
    </xf>
    <xf numFmtId="0" fontId="24" fillId="0" borderId="2" xfId="0" applyFont="1" applyBorder="1" applyAlignment="1">
      <alignment horizontal="left"/>
    </xf>
    <xf numFmtId="0" fontId="24" fillId="0" borderId="28" xfId="0" applyFont="1" applyBorder="1" applyAlignment="1">
      <alignment horizontal="left"/>
    </xf>
    <xf numFmtId="0" fontId="24" fillId="0" borderId="4" xfId="0" applyFont="1" applyBorder="1" applyAlignment="1">
      <alignment horizontal="left"/>
    </xf>
    <xf numFmtId="0" fontId="24" fillId="0" borderId="19" xfId="0" applyFont="1" applyBorder="1" applyAlignment="1">
      <alignment horizontal="left"/>
    </xf>
    <xf numFmtId="0" fontId="24" fillId="0" borderId="97" xfId="0" applyFont="1" applyBorder="1" applyAlignment="1">
      <alignment horizontal="left"/>
    </xf>
    <xf numFmtId="0" fontId="24" fillId="0" borderId="23" xfId="0" applyFont="1" applyBorder="1" applyAlignment="1">
      <alignment horizontal="left"/>
    </xf>
    <xf numFmtId="56" fontId="12" fillId="0" borderId="19" xfId="1" applyNumberFormat="1" applyFont="1" applyBorder="1" applyAlignment="1" applyProtection="1">
      <alignment horizontal="left"/>
    </xf>
    <xf numFmtId="56" fontId="12" fillId="0" borderId="97" xfId="1" applyNumberFormat="1" applyFont="1" applyBorder="1" applyAlignment="1" applyProtection="1">
      <alignment horizontal="left"/>
    </xf>
    <xf numFmtId="56" fontId="12" fillId="0" borderId="23" xfId="1" applyNumberFormat="1" applyFont="1" applyBorder="1" applyAlignment="1" applyProtection="1">
      <alignment horizontal="left"/>
    </xf>
    <xf numFmtId="0" fontId="24" fillId="0" borderId="44" xfId="0" applyFont="1" applyBorder="1" applyAlignment="1">
      <alignment horizontal="left"/>
    </xf>
    <xf numFmtId="0" fontId="24" fillId="0" borderId="0" xfId="0" applyFont="1" applyBorder="1" applyAlignment="1">
      <alignment horizontal="left"/>
    </xf>
    <xf numFmtId="0" fontId="24" fillId="0" borderId="45" xfId="0" applyFont="1" applyBorder="1" applyAlignment="1">
      <alignment horizontal="left"/>
    </xf>
    <xf numFmtId="0" fontId="27" fillId="3" borderId="0" xfId="0" applyFont="1" applyFill="1" applyAlignment="1">
      <alignment horizontal="center"/>
    </xf>
    <xf numFmtId="0" fontId="28" fillId="3" borderId="0" xfId="0" applyFont="1" applyFill="1" applyAlignment="1">
      <alignment horizontal="center"/>
    </xf>
    <xf numFmtId="0" fontId="28" fillId="3" borderId="86" xfId="0" applyFont="1" applyFill="1" applyBorder="1" applyAlignment="1">
      <alignment horizontal="center"/>
    </xf>
    <xf numFmtId="0" fontId="28" fillId="3" borderId="41" xfId="0" applyFont="1" applyFill="1" applyBorder="1" applyAlignment="1">
      <alignment horizontal="center"/>
    </xf>
    <xf numFmtId="0" fontId="28" fillId="3" borderId="85" xfId="0" applyFont="1" applyFill="1" applyBorder="1" applyAlignment="1">
      <alignment horizontal="center"/>
    </xf>
    <xf numFmtId="0" fontId="9" fillId="12" borderId="42" xfId="0" applyFont="1" applyFill="1" applyBorder="1" applyAlignment="1">
      <alignment horizontal="center"/>
    </xf>
    <xf numFmtId="0" fontId="9" fillId="12" borderId="35" xfId="0" applyFont="1" applyFill="1" applyBorder="1" applyAlignment="1">
      <alignment horizontal="center"/>
    </xf>
    <xf numFmtId="0" fontId="9" fillId="12" borderId="108" xfId="0" applyFont="1" applyFill="1" applyBorder="1" applyAlignment="1">
      <alignment horizontal="center"/>
    </xf>
    <xf numFmtId="0" fontId="45" fillId="0" borderId="0" xfId="0" applyFont="1" applyBorder="1" applyAlignment="1">
      <alignment horizontal="center"/>
    </xf>
    <xf numFmtId="0" fontId="56" fillId="0" borderId="0" xfId="0" applyFont="1" applyBorder="1" applyAlignment="1">
      <alignment horizontal="center"/>
    </xf>
    <xf numFmtId="0" fontId="45" fillId="0" borderId="0" xfId="0" applyFont="1" applyAlignment="1">
      <alignment horizontal="center"/>
    </xf>
    <xf numFmtId="0" fontId="49" fillId="3" borderId="0" xfId="0" applyFont="1" applyFill="1" applyAlignment="1">
      <alignment horizontal="center"/>
    </xf>
    <xf numFmtId="0" fontId="28" fillId="4" borderId="30"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28" xfId="0" applyFont="1" applyFill="1" applyBorder="1" applyAlignment="1">
      <alignment horizontal="center" vertical="center"/>
    </xf>
    <xf numFmtId="0" fontId="25" fillId="6" borderId="4" xfId="0" applyFont="1" applyFill="1" applyBorder="1" applyAlignment="1">
      <alignment horizontal="center" vertical="center"/>
    </xf>
    <xf numFmtId="56" fontId="7" fillId="0" borderId="2" xfId="0" applyNumberFormat="1" applyFont="1" applyBorder="1" applyAlignment="1">
      <alignment horizontal="center"/>
    </xf>
    <xf numFmtId="56" fontId="7" fillId="0" borderId="4" xfId="0" applyNumberFormat="1" applyFont="1" applyBorder="1" applyAlignment="1">
      <alignment horizontal="center"/>
    </xf>
    <xf numFmtId="0" fontId="0" fillId="0" borderId="86" xfId="0" applyBorder="1" applyAlignment="1">
      <alignment horizontal="center"/>
    </xf>
    <xf numFmtId="0" fontId="0" fillId="0" borderId="41" xfId="0" applyBorder="1" applyAlignment="1">
      <alignment horizontal="center"/>
    </xf>
    <xf numFmtId="0" fontId="0" fillId="0" borderId="85"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42"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86" xfId="0" applyBorder="1" applyAlignment="1">
      <alignment horizontal="center" wrapText="1"/>
    </xf>
    <xf numFmtId="0" fontId="0" fillId="0" borderId="41" xfId="0" applyBorder="1" applyAlignment="1">
      <alignment horizontal="center" wrapText="1"/>
    </xf>
    <xf numFmtId="0" fontId="0" fillId="0" borderId="85" xfId="0" applyBorder="1" applyAlignment="1">
      <alignment horizontal="center" wrapText="1"/>
    </xf>
    <xf numFmtId="0" fontId="0" fillId="0" borderId="42"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42" fillId="0" borderId="102" xfId="0" applyFont="1" applyBorder="1" applyAlignment="1">
      <alignment horizontal="center" vertical="top" textRotation="255"/>
    </xf>
    <xf numFmtId="0" fontId="42" fillId="0" borderId="103" xfId="0" applyFont="1" applyBorder="1" applyAlignment="1">
      <alignment horizontal="center" vertical="top" textRotation="255"/>
    </xf>
    <xf numFmtId="0" fontId="42" fillId="0" borderId="104" xfId="0" applyFont="1" applyBorder="1" applyAlignment="1">
      <alignment horizontal="center" vertical="top" textRotation="255"/>
    </xf>
    <xf numFmtId="0" fontId="28" fillId="3" borderId="0" xfId="0" applyFont="1" applyFill="1" applyAlignment="1">
      <alignment horizontal="left"/>
    </xf>
    <xf numFmtId="0" fontId="6" fillId="0" borderId="1" xfId="0" applyFont="1" applyBorder="1" applyAlignment="1">
      <alignment horizontal="left"/>
    </xf>
    <xf numFmtId="0" fontId="6" fillId="0" borderId="7" xfId="0" applyFont="1" applyBorder="1" applyAlignment="1">
      <alignment horizontal="left"/>
    </xf>
    <xf numFmtId="0" fontId="0" fillId="0" borderId="29"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6" fillId="0" borderId="2" xfId="0" applyFont="1" applyBorder="1" applyAlignment="1">
      <alignment horizontal="left"/>
    </xf>
    <xf numFmtId="0" fontId="6" fillId="0" borderId="4" xfId="0" applyFont="1" applyBorder="1" applyAlignment="1">
      <alignment horizontal="left"/>
    </xf>
    <xf numFmtId="0" fontId="1" fillId="0" borderId="2" xfId="0" applyFont="1" applyBorder="1" applyAlignment="1">
      <alignment horizontal="left"/>
    </xf>
    <xf numFmtId="0" fontId="1" fillId="0" borderId="4" xfId="0" applyFont="1" applyBorder="1" applyAlignment="1">
      <alignment horizontal="left"/>
    </xf>
    <xf numFmtId="0" fontId="0" fillId="0" borderId="28" xfId="0" applyBorder="1" applyAlignment="1">
      <alignment horizontal="left"/>
    </xf>
    <xf numFmtId="0" fontId="0" fillId="0" borderId="10" xfId="0" applyBorder="1" applyAlignment="1">
      <alignment horizontal="left"/>
    </xf>
    <xf numFmtId="0" fontId="0" fillId="0" borderId="29"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5" fillId="9" borderId="2" xfId="0" applyFont="1" applyFill="1" applyBorder="1" applyAlignment="1">
      <alignment horizontal="left"/>
    </xf>
    <xf numFmtId="0" fontId="5" fillId="9" borderId="28" xfId="0" applyFont="1" applyFill="1" applyBorder="1" applyAlignment="1">
      <alignment horizontal="left"/>
    </xf>
    <xf numFmtId="0" fontId="0" fillId="9" borderId="2" xfId="0" applyFill="1" applyBorder="1" applyAlignment="1">
      <alignment horizontal="left"/>
    </xf>
    <xf numFmtId="0" fontId="0" fillId="9" borderId="28" xfId="0" applyFill="1" applyBorder="1" applyAlignment="1">
      <alignment horizontal="left"/>
    </xf>
    <xf numFmtId="0" fontId="1" fillId="9" borderId="11" xfId="0" applyFont="1" applyFill="1" applyBorder="1" applyAlignment="1">
      <alignment horizontal="left"/>
    </xf>
    <xf numFmtId="0" fontId="1" fillId="9" borderId="30" xfId="0" applyFont="1" applyFill="1" applyBorder="1" applyAlignment="1">
      <alignment horizontal="left"/>
    </xf>
    <xf numFmtId="0" fontId="6" fillId="9" borderId="2" xfId="0" applyFont="1" applyFill="1" applyBorder="1" applyAlignment="1">
      <alignment horizontal="left" wrapText="1"/>
    </xf>
    <xf numFmtId="0" fontId="6" fillId="9" borderId="28" xfId="0" applyFont="1" applyFill="1" applyBorder="1" applyAlignment="1">
      <alignment horizontal="left" wrapText="1"/>
    </xf>
    <xf numFmtId="0" fontId="1" fillId="9" borderId="2" xfId="0" applyFont="1" applyFill="1" applyBorder="1" applyAlignment="1">
      <alignment horizontal="left"/>
    </xf>
    <xf numFmtId="0" fontId="1" fillId="9" borderId="28" xfId="0" applyFont="1" applyFill="1" applyBorder="1" applyAlignment="1">
      <alignment horizontal="left"/>
    </xf>
    <xf numFmtId="0" fontId="0" fillId="9" borderId="1" xfId="0" applyFill="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6" fillId="9" borderId="1" xfId="0" applyFont="1" applyFill="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0" fillId="0" borderId="11" xfId="0" applyBorder="1" applyAlignment="1">
      <alignment horizontal="left"/>
    </xf>
    <xf numFmtId="0" fontId="0" fillId="0" borderId="29" xfId="0" applyBorder="1" applyAlignment="1">
      <alignment horizontal="left"/>
    </xf>
    <xf numFmtId="0" fontId="6" fillId="0" borderId="3" xfId="0" applyFont="1" applyBorder="1" applyAlignment="1">
      <alignment horizontal="left"/>
    </xf>
    <xf numFmtId="0" fontId="0" fillId="0" borderId="100" xfId="0" applyBorder="1" applyAlignment="1">
      <alignment horizontal="center"/>
    </xf>
    <xf numFmtId="0" fontId="0" fillId="0" borderId="105" xfId="0" applyBorder="1" applyAlignment="1">
      <alignment horizontal="center"/>
    </xf>
    <xf numFmtId="0" fontId="0" fillId="0" borderId="30" xfId="0" applyBorder="1" applyAlignment="1">
      <alignment horizontal="left"/>
    </xf>
    <xf numFmtId="0" fontId="0" fillId="0" borderId="44" xfId="0" applyBorder="1" applyAlignment="1">
      <alignment horizontal="left"/>
    </xf>
    <xf numFmtId="0" fontId="0" fillId="0" borderId="0" xfId="0" applyBorder="1" applyAlignment="1">
      <alignment horizontal="left"/>
    </xf>
    <xf numFmtId="0" fontId="0" fillId="0" borderId="45" xfId="0" applyBorder="1" applyAlignment="1">
      <alignment horizontal="left"/>
    </xf>
    <xf numFmtId="0" fontId="0" fillId="0" borderId="19" xfId="0" applyBorder="1" applyAlignment="1">
      <alignment horizontal="left"/>
    </xf>
    <xf numFmtId="0" fontId="0" fillId="0" borderId="97" xfId="0" applyBorder="1" applyAlignment="1">
      <alignment horizontal="left"/>
    </xf>
    <xf numFmtId="0" fontId="0" fillId="0" borderId="23" xfId="0" applyBorder="1" applyAlignment="1">
      <alignment horizontal="left"/>
    </xf>
    <xf numFmtId="0" fontId="4" fillId="0" borderId="0" xfId="0" applyFont="1" applyAlignment="1">
      <alignment horizontal="left"/>
    </xf>
    <xf numFmtId="0" fontId="0" fillId="9" borderId="2" xfId="0" applyFill="1" applyBorder="1" applyAlignment="1">
      <alignment horizontal="left" wrapText="1"/>
    </xf>
    <xf numFmtId="0" fontId="1" fillId="0" borderId="0" xfId="0" applyFont="1" applyFill="1" applyAlignment="1">
      <alignment horizontal="left"/>
    </xf>
    <xf numFmtId="0" fontId="41" fillId="3" borderId="0" xfId="0" applyFont="1" applyFill="1" applyAlignment="1">
      <alignment horizontal="left"/>
    </xf>
    <xf numFmtId="0" fontId="0" fillId="0" borderId="26" xfId="0" applyBorder="1" applyAlignment="1">
      <alignment horizontal="right"/>
    </xf>
    <xf numFmtId="0" fontId="0" fillId="0" borderId="27" xfId="0" applyBorder="1" applyAlignment="1">
      <alignment horizontal="right"/>
    </xf>
    <xf numFmtId="0" fontId="34" fillId="3" borderId="0" xfId="0" applyFont="1" applyFill="1" applyAlignment="1">
      <alignment horizontal="center"/>
    </xf>
    <xf numFmtId="0" fontId="25" fillId="0" borderId="25" xfId="0" applyFont="1" applyBorder="1" applyAlignment="1">
      <alignment horizontal="right"/>
    </xf>
    <xf numFmtId="0" fontId="25" fillId="0" borderId="26" xfId="0" applyFont="1" applyBorder="1" applyAlignment="1">
      <alignment horizontal="right"/>
    </xf>
    <xf numFmtId="0" fontId="41" fillId="3" borderId="0" xfId="0" applyFont="1" applyFill="1" applyAlignment="1">
      <alignment horizontal="center"/>
    </xf>
    <xf numFmtId="0" fontId="19" fillId="0" borderId="15" xfId="0" applyFont="1" applyBorder="1" applyAlignment="1">
      <alignment horizontal="left"/>
    </xf>
    <xf numFmtId="0" fontId="19" fillId="0" borderId="0" xfId="0" applyFont="1" applyBorder="1" applyAlignment="1">
      <alignment horizontal="left"/>
    </xf>
    <xf numFmtId="0" fontId="19" fillId="0" borderId="31" xfId="0" applyFont="1" applyBorder="1" applyAlignment="1">
      <alignment horizontal="left"/>
    </xf>
    <xf numFmtId="0" fontId="2" fillId="9" borderId="1" xfId="0" applyFont="1" applyFill="1" applyBorder="1" applyAlignment="1">
      <alignment horizontal="left"/>
    </xf>
    <xf numFmtId="0" fontId="2" fillId="0" borderId="1" xfId="0" applyFont="1" applyBorder="1" applyAlignment="1">
      <alignment horizontal="left"/>
    </xf>
    <xf numFmtId="0" fontId="9" fillId="0" borderId="2" xfId="0" applyFont="1" applyBorder="1" applyAlignment="1">
      <alignment horizontal="right"/>
    </xf>
    <xf numFmtId="0" fontId="9" fillId="0" borderId="28" xfId="0" applyFont="1" applyBorder="1" applyAlignment="1">
      <alignment horizontal="right"/>
    </xf>
    <xf numFmtId="0" fontId="9" fillId="0" borderId="4" xfId="0" applyFont="1" applyBorder="1" applyAlignment="1">
      <alignment horizontal="right"/>
    </xf>
    <xf numFmtId="177" fontId="9" fillId="0" borderId="13" xfId="0" applyNumberFormat="1" applyFont="1" applyBorder="1" applyAlignment="1">
      <alignment horizontal="right"/>
    </xf>
    <xf numFmtId="0" fontId="5" fillId="0" borderId="2" xfId="0" applyFont="1" applyBorder="1" applyAlignment="1">
      <alignment horizontal="right"/>
    </xf>
    <xf numFmtId="0" fontId="5" fillId="0" borderId="28" xfId="0" applyFont="1" applyBorder="1" applyAlignment="1">
      <alignment horizontal="right"/>
    </xf>
    <xf numFmtId="0" fontId="50" fillId="0" borderId="0" xfId="0" applyFont="1" applyAlignment="1">
      <alignment horizontal="center"/>
    </xf>
    <xf numFmtId="12" fontId="2" fillId="0" borderId="4" xfId="0" applyNumberFormat="1" applyFont="1" applyBorder="1" applyAlignment="1">
      <alignment horizontal="right" vertical="center"/>
    </xf>
    <xf numFmtId="5" fontId="0" fillId="0" borderId="1" xfId="0" applyNumberFormat="1" applyFill="1" applyBorder="1"/>
    <xf numFmtId="0" fontId="0" fillId="0" borderId="73" xfId="0" applyBorder="1"/>
    <xf numFmtId="0" fontId="0" fillId="0" borderId="0" xfId="0" applyFill="1" applyBorder="1" applyAlignment="1">
      <alignment horizontal="left"/>
    </xf>
    <xf numFmtId="6" fontId="0" fillId="0" borderId="0" xfId="0" applyNumberFormat="1" applyFill="1" applyBorder="1"/>
    <xf numFmtId="0" fontId="5" fillId="0" borderId="0" xfId="0" applyFont="1" applyFill="1" applyBorder="1" applyAlignment="1">
      <alignment horizontal="left"/>
    </xf>
    <xf numFmtId="5" fontId="0" fillId="0" borderId="0" xfId="0" applyNumberFormat="1" applyFill="1" applyBorder="1"/>
    <xf numFmtId="0" fontId="7" fillId="0" borderId="0" xfId="0" applyFont="1" applyFill="1" applyBorder="1" applyAlignment="1">
      <alignment horizontal="left"/>
    </xf>
    <xf numFmtId="6" fontId="7" fillId="0" borderId="0" xfId="0" applyNumberFormat="1" applyFont="1" applyFill="1" applyBorder="1"/>
    <xf numFmtId="6" fontId="0" fillId="15" borderId="1" xfId="0" applyNumberFormat="1" applyFill="1" applyBorder="1"/>
    <xf numFmtId="0" fontId="2" fillId="15" borderId="1" xfId="0" applyFont="1" applyFill="1" applyBorder="1"/>
    <xf numFmtId="0" fontId="0" fillId="15" borderId="1" xfId="0" applyFill="1" applyBorder="1"/>
    <xf numFmtId="6" fontId="0" fillId="15" borderId="10" xfId="0" applyNumberFormat="1" applyFill="1" applyBorder="1"/>
    <xf numFmtId="0" fontId="0" fillId="15" borderId="10" xfId="0" applyFill="1" applyBorder="1"/>
    <xf numFmtId="5" fontId="0" fillId="15" borderId="1" xfId="0" applyNumberFormat="1" applyFill="1" applyBorder="1"/>
    <xf numFmtId="0" fontId="12" fillId="0" borderId="28" xfId="1" applyBorder="1" applyAlignment="1" applyProtection="1">
      <alignment horizontal="right"/>
    </xf>
    <xf numFmtId="0" fontId="12" fillId="0" borderId="4" xfId="1" applyBorder="1" applyAlignment="1" applyProtection="1">
      <alignment horizontal="right"/>
    </xf>
    <xf numFmtId="0" fontId="12" fillId="0" borderId="73" xfId="1" applyBorder="1" applyAlignment="1" applyProtection="1">
      <alignment horizontal="right"/>
    </xf>
    <xf numFmtId="0" fontId="12" fillId="0" borderId="1" xfId="1" applyBorder="1" applyAlignment="1" applyProtection="1">
      <alignment horizontal="right"/>
    </xf>
    <xf numFmtId="0" fontId="12" fillId="0" borderId="43" xfId="1" applyBorder="1" applyAlignment="1" applyProtection="1">
      <alignment horizontal="right"/>
    </xf>
    <xf numFmtId="0" fontId="12" fillId="0" borderId="8" xfId="1" applyBorder="1" applyAlignment="1" applyProtection="1">
      <alignment horizontal="right"/>
    </xf>
    <xf numFmtId="0" fontId="12" fillId="7" borderId="28" xfId="1" applyFill="1" applyBorder="1" applyAlignment="1" applyProtection="1">
      <alignment horizontal="center"/>
    </xf>
    <xf numFmtId="0" fontId="12" fillId="7" borderId="4" xfId="1" applyFill="1" applyBorder="1" applyAlignment="1" applyProtection="1">
      <alignment horizontal="center"/>
    </xf>
    <xf numFmtId="0" fontId="71" fillId="0" borderId="0" xfId="0" applyFont="1"/>
    <xf numFmtId="177" fontId="0" fillId="15" borderId="10" xfId="0" applyNumberFormat="1" applyFill="1" applyBorder="1" applyAlignment="1">
      <alignment horizontal="right" vertical="center"/>
    </xf>
    <xf numFmtId="177" fontId="0" fillId="15" borderId="7" xfId="0" applyNumberFormat="1" applyFill="1" applyBorder="1" applyAlignment="1">
      <alignment horizontal="right" vertical="center"/>
    </xf>
    <xf numFmtId="0" fontId="7" fillId="16" borderId="14" xfId="0" applyFont="1" applyFill="1" applyBorder="1" applyAlignment="1">
      <alignment horizontal="center" vertical="center"/>
    </xf>
    <xf numFmtId="0" fontId="7" fillId="16" borderId="47" xfId="0" applyFont="1" applyFill="1" applyBorder="1" applyAlignment="1">
      <alignment horizontal="center" vertical="center"/>
    </xf>
    <xf numFmtId="0" fontId="7" fillId="16" borderId="48" xfId="0" applyFont="1" applyFill="1" applyBorder="1" applyAlignment="1">
      <alignment horizontal="center" vertical="center"/>
    </xf>
    <xf numFmtId="6" fontId="4" fillId="16" borderId="82" xfId="0" applyNumberFormat="1" applyFont="1" applyFill="1" applyBorder="1"/>
    <xf numFmtId="0" fontId="7" fillId="0" borderId="101" xfId="0" applyFont="1" applyBorder="1" applyAlignment="1">
      <alignment horizontal="right"/>
    </xf>
    <xf numFmtId="0" fontId="7" fillId="0" borderId="47" xfId="0" applyFont="1" applyBorder="1" applyAlignment="1">
      <alignment horizontal="right"/>
    </xf>
    <xf numFmtId="0" fontId="7" fillId="0" borderId="48" xfId="0" applyFont="1" applyBorder="1" applyAlignment="1">
      <alignment horizontal="right"/>
    </xf>
    <xf numFmtId="0" fontId="2" fillId="0" borderId="115" xfId="0" applyFont="1" applyFill="1" applyBorder="1"/>
    <xf numFmtId="0" fontId="11" fillId="0" borderId="0" xfId="2" applyFont="1" applyAlignment="1"/>
    <xf numFmtId="0" fontId="7" fillId="0" borderId="0" xfId="2" applyFont="1" applyAlignment="1"/>
    <xf numFmtId="0" fontId="5" fillId="0" borderId="0" xfId="2" applyFont="1" applyAlignment="1"/>
    <xf numFmtId="0" fontId="2" fillId="0" borderId="0" xfId="2" applyAlignment="1"/>
    <xf numFmtId="0" fontId="14" fillId="0" borderId="0" xfId="2" applyFont="1" applyAlignment="1"/>
    <xf numFmtId="0" fontId="2" fillId="0" borderId="0" xfId="2" applyAlignment="1">
      <alignment horizontal="left"/>
    </xf>
    <xf numFmtId="0" fontId="4" fillId="0" borderId="2" xfId="2" applyFont="1" applyBorder="1" applyAlignment="1">
      <alignment horizontal="center"/>
    </xf>
    <xf numFmtId="0" fontId="4" fillId="0" borderId="4" xfId="2" applyFont="1" applyBorder="1" applyAlignment="1">
      <alignment horizontal="center"/>
    </xf>
    <xf numFmtId="0" fontId="5" fillId="0" borderId="10" xfId="2" applyFont="1" applyBorder="1" applyAlignment="1"/>
    <xf numFmtId="0" fontId="2" fillId="0" borderId="10" xfId="2" applyBorder="1" applyAlignment="1"/>
    <xf numFmtId="0" fontId="14" fillId="0" borderId="10" xfId="2" applyFont="1" applyFill="1" applyBorder="1" applyAlignment="1"/>
    <xf numFmtId="0" fontId="14" fillId="0" borderId="1" xfId="2" applyFont="1" applyBorder="1" applyAlignment="1"/>
    <xf numFmtId="0" fontId="14" fillId="0" borderId="10" xfId="2" applyFont="1" applyBorder="1" applyAlignment="1"/>
    <xf numFmtId="0" fontId="2" fillId="0" borderId="10" xfId="2" applyBorder="1" applyAlignment="1">
      <alignment horizontal="center" shrinkToFit="1"/>
    </xf>
    <xf numFmtId="0" fontId="2" fillId="0" borderId="2" xfId="2" applyBorder="1" applyAlignment="1">
      <alignment horizontal="center" shrinkToFit="1"/>
    </xf>
    <xf numFmtId="0" fontId="2" fillId="0" borderId="4" xfId="2" applyBorder="1" applyAlignment="1">
      <alignment horizontal="center" shrinkToFit="1"/>
    </xf>
    <xf numFmtId="0" fontId="2" fillId="0" borderId="10" xfId="2" applyFill="1" applyBorder="1" applyAlignment="1">
      <alignment horizontal="center"/>
    </xf>
    <xf numFmtId="0" fontId="11" fillId="0" borderId="1" xfId="2" applyNumberFormat="1" applyFont="1" applyBorder="1" applyAlignment="1"/>
    <xf numFmtId="0" fontId="2" fillId="0" borderId="1" xfId="2" applyBorder="1" applyAlignment="1"/>
    <xf numFmtId="0" fontId="5" fillId="0" borderId="1" xfId="2" applyFont="1" applyBorder="1" applyAlignment="1"/>
    <xf numFmtId="0" fontId="14" fillId="0" borderId="1" xfId="2" applyFont="1" applyFill="1" applyBorder="1" applyAlignment="1"/>
    <xf numFmtId="0" fontId="2" fillId="0" borderId="10" xfId="2" applyBorder="1" applyAlignment="1">
      <alignment horizontal="left" shrinkToFit="1"/>
    </xf>
    <xf numFmtId="0" fontId="2" fillId="0" borderId="1" xfId="2" applyBorder="1" applyAlignment="1">
      <alignment horizontal="left" shrinkToFit="1"/>
    </xf>
    <xf numFmtId="0" fontId="2" fillId="0" borderId="1" xfId="2" applyFont="1" applyBorder="1" applyAlignment="1"/>
    <xf numFmtId="0" fontId="2" fillId="0" borderId="1" xfId="2" applyFont="1" applyFill="1" applyBorder="1" applyAlignment="1"/>
    <xf numFmtId="0" fontId="14" fillId="0" borderId="7" xfId="2" applyFont="1" applyFill="1" applyBorder="1" applyAlignment="1"/>
    <xf numFmtId="0" fontId="2" fillId="0" borderId="7" xfId="2" applyBorder="1" applyAlignment="1">
      <alignment horizontal="left" shrinkToFit="1"/>
    </xf>
    <xf numFmtId="0" fontId="5" fillId="0" borderId="2" xfId="2" applyFont="1" applyBorder="1" applyAlignment="1"/>
    <xf numFmtId="0" fontId="14" fillId="0" borderId="4" xfId="2" applyFont="1" applyFill="1" applyBorder="1" applyAlignment="1"/>
    <xf numFmtId="0" fontId="5" fillId="0" borderId="0" xfId="2" applyFont="1" applyBorder="1" applyAlignment="1"/>
    <xf numFmtId="0" fontId="2" fillId="0" borderId="0" xfId="2" applyBorder="1" applyAlignment="1"/>
    <xf numFmtId="0" fontId="14" fillId="0" borderId="0" xfId="2" applyFont="1" applyFill="1" applyBorder="1" applyAlignment="1"/>
    <xf numFmtId="0" fontId="2" fillId="0" borderId="0" xfId="2" applyBorder="1" applyAlignment="1">
      <alignment horizontal="left" shrinkToFit="1"/>
    </xf>
    <xf numFmtId="0" fontId="11" fillId="0" borderId="0" xfId="2" applyFont="1" applyBorder="1" applyAlignment="1"/>
    <xf numFmtId="0" fontId="2" fillId="0" borderId="0" xfId="2" applyFill="1" applyBorder="1" applyAlignment="1"/>
    <xf numFmtId="0" fontId="2" fillId="0" borderId="0" xfId="2" applyAlignment="1">
      <alignment horizontal="left" shrinkToFit="1"/>
    </xf>
    <xf numFmtId="0" fontId="4" fillId="0" borderId="1" xfId="2" applyFont="1" applyBorder="1" applyAlignment="1">
      <alignment horizontal="center"/>
    </xf>
    <xf numFmtId="0" fontId="11" fillId="0" borderId="1" xfId="2" applyFont="1" applyBorder="1" applyAlignment="1"/>
    <xf numFmtId="20" fontId="14" fillId="0" borderId="1" xfId="2" applyNumberFormat="1" applyFont="1" applyFill="1" applyBorder="1" applyAlignment="1"/>
    <xf numFmtId="0" fontId="2" fillId="0" borderId="1" xfId="2" applyFill="1" applyBorder="1" applyAlignment="1"/>
    <xf numFmtId="0" fontId="2" fillId="0" borderId="0" xfId="2" applyFont="1" applyBorder="1" applyAlignment="1"/>
    <xf numFmtId="0" fontId="2" fillId="0" borderId="0" xfId="2" applyFill="1" applyAlignment="1"/>
    <xf numFmtId="0" fontId="14" fillId="0" borderId="0" xfId="2" applyFont="1" applyFill="1" applyAlignment="1"/>
    <xf numFmtId="0" fontId="2" fillId="0" borderId="1" xfId="2" applyBorder="1" applyAlignment="1">
      <alignment horizontal="center" shrinkToFit="1"/>
    </xf>
    <xf numFmtId="0" fontId="2" fillId="0" borderId="1" xfId="2" applyFill="1" applyBorder="1" applyAlignment="1">
      <alignment horizontal="center"/>
    </xf>
    <xf numFmtId="0" fontId="7" fillId="0" borderId="1" xfId="2" applyFont="1" applyBorder="1" applyAlignment="1">
      <alignment horizontal="left" shrinkToFit="1"/>
    </xf>
    <xf numFmtId="0" fontId="2" fillId="0" borderId="1" xfId="2" applyFont="1" applyBorder="1" applyAlignment="1">
      <alignment horizontal="left" shrinkToFit="1"/>
    </xf>
    <xf numFmtId="0" fontId="11" fillId="0" borderId="1" xfId="2" applyFont="1" applyFill="1" applyBorder="1" applyAlignment="1"/>
    <xf numFmtId="0" fontId="5" fillId="0" borderId="1" xfId="2" applyFont="1" applyBorder="1" applyAlignment="1">
      <alignment wrapText="1"/>
    </xf>
    <xf numFmtId="0" fontId="2" fillId="0" borderId="1" xfId="2" applyFont="1" applyBorder="1" applyAlignment="1">
      <alignment wrapText="1"/>
    </xf>
    <xf numFmtId="0" fontId="2" fillId="0" borderId="0" xfId="2" applyBorder="1" applyAlignment="1">
      <alignment horizontal="left"/>
    </xf>
    <xf numFmtId="0" fontId="6" fillId="0" borderId="0" xfId="2" applyFont="1" applyBorder="1" applyAlignment="1"/>
    <xf numFmtId="0" fontId="7" fillId="0" borderId="0" xfId="2" applyFont="1" applyBorder="1" applyAlignment="1"/>
    <xf numFmtId="0" fontId="14" fillId="0" borderId="0" xfId="2" applyFont="1" applyBorder="1" applyAlignment="1"/>
    <xf numFmtId="0" fontId="4" fillId="0" borderId="0" xfId="2" applyFont="1" applyAlignment="1"/>
    <xf numFmtId="0" fontId="9" fillId="0" borderId="0" xfId="2" applyFont="1" applyAlignment="1"/>
    <xf numFmtId="0" fontId="2" fillId="0" borderId="0" xfId="2" applyFont="1" applyFill="1" applyBorder="1" applyAlignment="1"/>
    <xf numFmtId="0" fontId="5" fillId="0" borderId="0" xfId="2" applyFont="1" applyFill="1" applyBorder="1" applyAlignment="1"/>
    <xf numFmtId="0" fontId="2" fillId="0" borderId="0" xfId="2" applyBorder="1" applyAlignment="1">
      <alignment horizontal="center"/>
    </xf>
    <xf numFmtId="0" fontId="2" fillId="0" borderId="0" xfId="2" applyFont="1" applyAlignment="1"/>
    <xf numFmtId="0" fontId="2" fillId="0" borderId="0" xfId="2" applyFont="1" applyBorder="1" applyAlignment="1">
      <alignment horizontal="left" shrinkToFit="1"/>
    </xf>
    <xf numFmtId="0" fontId="7" fillId="0" borderId="0" xfId="2" applyFont="1" applyAlignment="1">
      <alignment horizontal="right"/>
    </xf>
    <xf numFmtId="0" fontId="2" fillId="0" borderId="0" xfId="2" applyBorder="1" applyAlignment="1">
      <alignment horizontal="left" wrapText="1"/>
    </xf>
    <xf numFmtId="0" fontId="11" fillId="0" borderId="0" xfId="2" applyFont="1" applyFill="1" applyBorder="1" applyAlignment="1"/>
    <xf numFmtId="0" fontId="71" fillId="0" borderId="0" xfId="2" applyFont="1" applyAlignment="1"/>
    <xf numFmtId="0" fontId="2" fillId="0" borderId="1" xfId="0" applyFont="1" applyFill="1" applyBorder="1" applyAlignment="1"/>
    <xf numFmtId="0" fontId="73" fillId="0" borderId="0" xfId="0" applyFont="1"/>
    <xf numFmtId="0" fontId="2" fillId="0" borderId="97" xfId="2" applyBorder="1" applyAlignment="1">
      <alignment horizontal="center"/>
    </xf>
    <xf numFmtId="0" fontId="2" fillId="0" borderId="0" xfId="2" applyBorder="1" applyAlignment="1">
      <alignment horizontal="center"/>
    </xf>
    <xf numFmtId="0" fontId="5" fillId="0" borderId="0" xfId="2" applyFont="1" applyAlignment="1">
      <alignment horizontal="left"/>
    </xf>
    <xf numFmtId="0" fontId="5" fillId="0" borderId="97" xfId="2" applyFont="1" applyBorder="1" applyAlignment="1">
      <alignment horizontal="center"/>
    </xf>
    <xf numFmtId="0" fontId="5" fillId="0" borderId="2" xfId="2" applyFont="1" applyBorder="1" applyAlignment="1">
      <alignment horizontal="center" shrinkToFit="1"/>
    </xf>
    <xf numFmtId="0" fontId="5" fillId="0" borderId="4" xfId="2" applyFont="1" applyBorder="1" applyAlignment="1">
      <alignment horizontal="center" shrinkToFit="1"/>
    </xf>
    <xf numFmtId="0" fontId="5" fillId="0" borderId="10" xfId="2" applyFont="1" applyBorder="1" applyAlignment="1">
      <alignment horizontal="left" shrinkToFit="1"/>
    </xf>
    <xf numFmtId="0" fontId="5" fillId="0" borderId="1" xfId="2" applyFont="1" applyBorder="1" applyAlignment="1">
      <alignment horizontal="left" shrinkToFit="1"/>
    </xf>
    <xf numFmtId="0" fontId="5" fillId="0" borderId="0" xfId="2" applyFont="1" applyBorder="1" applyAlignment="1">
      <alignment horizontal="left" shrinkToFit="1"/>
    </xf>
    <xf numFmtId="0" fontId="5" fillId="0" borderId="0" xfId="2" applyFont="1" applyAlignment="1">
      <alignment horizontal="left" shrinkToFit="1"/>
    </xf>
    <xf numFmtId="0" fontId="5" fillId="0" borderId="0" xfId="2" applyFont="1" applyBorder="1" applyAlignment="1">
      <alignment horizontal="left"/>
    </xf>
    <xf numFmtId="0" fontId="5" fillId="0" borderId="0" xfId="2" applyFont="1" applyBorder="1" applyAlignment="1">
      <alignment horizontal="center"/>
    </xf>
    <xf numFmtId="0" fontId="5" fillId="0" borderId="0" xfId="2" applyFont="1" applyBorder="1" applyAlignment="1">
      <alignment horizontal="left" wrapText="1"/>
    </xf>
    <xf numFmtId="0" fontId="71" fillId="0" borderId="0" xfId="2" applyFont="1" applyBorder="1" applyAlignment="1"/>
    <xf numFmtId="0" fontId="25" fillId="0" borderId="1" xfId="0" applyFont="1" applyBorder="1"/>
    <xf numFmtId="0" fontId="25" fillId="0" borderId="1" xfId="0" applyFont="1" applyFill="1" applyBorder="1"/>
    <xf numFmtId="0" fontId="9" fillId="9" borderId="1" xfId="0" applyFont="1" applyFill="1" applyBorder="1" applyAlignment="1">
      <alignment horizontal="center"/>
    </xf>
    <xf numFmtId="0" fontId="50" fillId="0" borderId="0" xfId="0" applyFont="1" applyAlignment="1">
      <alignment horizontal="right"/>
    </xf>
  </cellXfs>
  <cellStyles count="4">
    <cellStyle name="ハイパーリンク" xfId="1" builtinId="8"/>
    <cellStyle name="ハイパーリンク 2" xfId="3"/>
    <cellStyle name="標準" xfId="0" builtinId="0"/>
    <cellStyle name="標準 2" xfId="2"/>
  </cellStyles>
  <dxfs count="0"/>
  <tableStyles count="0" defaultTableStyle="TableStyleMedium9" defaultPivotStyle="PivotStyleLight16"/>
  <colors>
    <mruColors>
      <color rgb="FFCC66FF"/>
      <color rgb="FFCC00FF"/>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1021080</xdr:colOff>
      <xdr:row>7</xdr:row>
      <xdr:rowOff>0</xdr:rowOff>
    </xdr:from>
    <xdr:to>
      <xdr:col>2</xdr:col>
      <xdr:colOff>1021080</xdr:colOff>
      <xdr:row>16</xdr:row>
      <xdr:rowOff>7620</xdr:rowOff>
    </xdr:to>
    <xdr:sp macro="" textlink="">
      <xdr:nvSpPr>
        <xdr:cNvPr id="9220" name="Line 4"/>
        <xdr:cNvSpPr>
          <a:spLocks noChangeShapeType="1"/>
        </xdr:cNvSpPr>
      </xdr:nvSpPr>
      <xdr:spPr bwMode="auto">
        <a:xfrm flipH="1">
          <a:off x="2628900" y="1219200"/>
          <a:ext cx="0" cy="1516380"/>
        </a:xfrm>
        <a:prstGeom prst="line">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printpac.co.jp/pricelist/list.php?product=leaflet&amp;size=4&amp;paper_type=1&amp;paper=1&amp;noki=7_6&amp;changed=&amp;proceed=on" TargetMode="External"/><Relationship Id="rId7" Type="http://schemas.openxmlformats.org/officeDocument/2006/relationships/vmlDrawing" Target="../drawings/vmlDrawing2.vml"/><Relationship Id="rId2" Type="http://schemas.openxmlformats.org/officeDocument/2006/relationships/hyperlink" Target="https://www.nipponrentacar.co.jp/service/truck/index.htm" TargetMode="External"/><Relationship Id="rId1" Type="http://schemas.openxmlformats.org/officeDocument/2006/relationships/hyperlink" Target="https://ticket.corich.jp/stage/" TargetMode="External"/><Relationship Id="rId6" Type="http://schemas.openxmlformats.org/officeDocument/2006/relationships/printerSettings" Target="../printerSettings/printerSettings4.bin"/><Relationship Id="rId5" Type="http://schemas.openxmlformats.org/officeDocument/2006/relationships/hyperlink" Target="http://www.printpac.co.jp/pricelist/list.php?product=POSTCARD&amp;size=14&amp;paper_type=4&amp;paper=10&amp;noki=7_6&amp;changed=&amp;proceed=on" TargetMode="External"/><Relationship Id="rId4" Type="http://schemas.openxmlformats.org/officeDocument/2006/relationships/hyperlink" Target="http://www.printpac.co.jp/pricelist/list.php?product=poster&amp;size=8&amp;paper_type=1&amp;paper=3&amp;noki=7_6&amp;changed=&amp;proceed=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ticket.corich.jp/stage/" TargetMode="External"/><Relationship Id="rId1" Type="http://schemas.openxmlformats.org/officeDocument/2006/relationships/hyperlink" Target="mailto:pilot-01@mail.goo.ne.jp"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sheetPr>
    <tabColor rgb="FFFF0000"/>
  </sheetPr>
  <dimension ref="A1:K76"/>
  <sheetViews>
    <sheetView tabSelected="1" zoomScaleNormal="100" workbookViewId="0">
      <selection activeCell="E9" sqref="E9"/>
    </sheetView>
  </sheetViews>
  <sheetFormatPr defaultRowHeight="13.2"/>
  <cols>
    <col min="1" max="1" width="21.77734375" style="376" bestFit="1" customWidth="1"/>
    <col min="2" max="2" width="69" bestFit="1" customWidth="1"/>
    <col min="3" max="3" width="9" style="26" customWidth="1"/>
  </cols>
  <sheetData>
    <row r="1" spans="1:3" ht="25.8">
      <c r="A1" s="674" t="s">
        <v>543</v>
      </c>
      <c r="B1" s="674"/>
    </row>
    <row r="2" spans="1:3" ht="14.4" customHeight="1">
      <c r="A2" s="422"/>
      <c r="B2" s="1054" t="s">
        <v>1045</v>
      </c>
      <c r="C2" s="378"/>
    </row>
    <row r="3" spans="1:3">
      <c r="A3" s="377" t="s">
        <v>624</v>
      </c>
    </row>
    <row r="4" spans="1:3">
      <c r="A4" s="377" t="s">
        <v>539</v>
      </c>
    </row>
    <row r="5" spans="1:3">
      <c r="A5" s="377" t="s">
        <v>889</v>
      </c>
    </row>
    <row r="6" spans="1:3">
      <c r="A6" s="377" t="s">
        <v>934</v>
      </c>
    </row>
    <row r="7" spans="1:3">
      <c r="A7" s="377" t="s">
        <v>908</v>
      </c>
    </row>
    <row r="8" spans="1:3">
      <c r="A8" s="377" t="s">
        <v>571</v>
      </c>
    </row>
    <row r="9" spans="1:3">
      <c r="A9" s="377" t="s">
        <v>888</v>
      </c>
    </row>
    <row r="10" spans="1:3">
      <c r="A10" s="377"/>
      <c r="C10" s="26" t="s">
        <v>535</v>
      </c>
    </row>
    <row r="11" spans="1:3">
      <c r="A11" s="671" t="s">
        <v>562</v>
      </c>
      <c r="B11" s="3" t="s">
        <v>530</v>
      </c>
      <c r="C11" s="31" t="s">
        <v>536</v>
      </c>
    </row>
    <row r="12" spans="1:3">
      <c r="A12" s="673"/>
      <c r="B12" s="3" t="s">
        <v>572</v>
      </c>
      <c r="C12" s="31" t="s">
        <v>536</v>
      </c>
    </row>
    <row r="13" spans="1:3">
      <c r="A13" s="673"/>
      <c r="B13" s="3" t="s">
        <v>573</v>
      </c>
      <c r="C13" s="31" t="s">
        <v>536</v>
      </c>
    </row>
    <row r="14" spans="1:3">
      <c r="A14" s="673"/>
      <c r="B14" s="3"/>
      <c r="C14" s="31"/>
    </row>
    <row r="15" spans="1:3">
      <c r="A15" s="673"/>
      <c r="B15" s="3" t="s">
        <v>546</v>
      </c>
      <c r="C15" s="31"/>
    </row>
    <row r="16" spans="1:3">
      <c r="A16" s="673"/>
      <c r="B16" s="3"/>
      <c r="C16" s="31"/>
    </row>
    <row r="17" spans="1:4">
      <c r="A17" s="672"/>
      <c r="B17" s="15"/>
      <c r="C17" s="428"/>
    </row>
    <row r="18" spans="1:4">
      <c r="A18" s="671" t="s">
        <v>612</v>
      </c>
      <c r="B18" s="432" t="s">
        <v>619</v>
      </c>
      <c r="C18" s="31"/>
    </row>
    <row r="19" spans="1:4">
      <c r="A19" s="673"/>
      <c r="B19" s="430" t="s">
        <v>614</v>
      </c>
      <c r="C19" s="31"/>
    </row>
    <row r="20" spans="1:4">
      <c r="A20" s="673"/>
      <c r="B20" s="432" t="s">
        <v>937</v>
      </c>
      <c r="C20" s="31"/>
    </row>
    <row r="21" spans="1:4">
      <c r="A21" s="673"/>
      <c r="B21" s="430" t="s">
        <v>618</v>
      </c>
      <c r="C21" s="31"/>
    </row>
    <row r="22" spans="1:4">
      <c r="A22" s="673"/>
      <c r="B22" s="432" t="s">
        <v>938</v>
      </c>
      <c r="C22" s="31"/>
    </row>
    <row r="23" spans="1:4">
      <c r="A23" s="673"/>
      <c r="B23" s="430" t="s">
        <v>615</v>
      </c>
      <c r="C23" s="31"/>
    </row>
    <row r="24" spans="1:4">
      <c r="A24" s="673"/>
      <c r="B24" s="430" t="s">
        <v>616</v>
      </c>
      <c r="C24" s="31"/>
    </row>
    <row r="25" spans="1:4">
      <c r="A25" s="673"/>
      <c r="B25" s="431" t="s">
        <v>617</v>
      </c>
      <c r="C25" s="31"/>
    </row>
    <row r="26" spans="1:4">
      <c r="A26" s="673"/>
      <c r="C26" s="31"/>
    </row>
    <row r="27" spans="1:4">
      <c r="A27" s="673"/>
      <c r="B27" s="188" t="s">
        <v>620</v>
      </c>
      <c r="C27" s="31"/>
      <c r="D27" s="423" t="s">
        <v>623</v>
      </c>
    </row>
    <row r="28" spans="1:4">
      <c r="A28" s="673"/>
      <c r="B28" s="188" t="s">
        <v>628</v>
      </c>
      <c r="C28" s="31"/>
      <c r="D28" s="423" t="s">
        <v>621</v>
      </c>
    </row>
    <row r="29" spans="1:4">
      <c r="A29" s="673"/>
      <c r="B29" s="188" t="s">
        <v>626</v>
      </c>
      <c r="C29" s="31"/>
      <c r="D29" s="423" t="s">
        <v>909</v>
      </c>
    </row>
    <row r="30" spans="1:4">
      <c r="A30" s="673"/>
      <c r="B30" s="188" t="s">
        <v>629</v>
      </c>
      <c r="C30" s="31"/>
      <c r="D30" s="423" t="s">
        <v>621</v>
      </c>
    </row>
    <row r="31" spans="1:4">
      <c r="A31" s="673"/>
      <c r="B31" s="188" t="s">
        <v>627</v>
      </c>
      <c r="C31" s="31"/>
      <c r="D31" s="423" t="s">
        <v>909</v>
      </c>
    </row>
    <row r="32" spans="1:4">
      <c r="A32" s="673"/>
      <c r="B32" s="188" t="s">
        <v>935</v>
      </c>
      <c r="C32" s="31"/>
      <c r="D32" s="423" t="s">
        <v>622</v>
      </c>
    </row>
    <row r="33" spans="1:11">
      <c r="A33" s="673"/>
      <c r="B33" s="188" t="s">
        <v>625</v>
      </c>
      <c r="C33" s="31"/>
      <c r="D33" s="423" t="s">
        <v>910</v>
      </c>
    </row>
    <row r="34" spans="1:11">
      <c r="A34" s="673"/>
      <c r="B34" s="3"/>
      <c r="C34" s="31"/>
    </row>
    <row r="35" spans="1:11">
      <c r="A35" s="671" t="s">
        <v>563</v>
      </c>
      <c r="B35" s="3" t="s">
        <v>529</v>
      </c>
      <c r="C35" s="31" t="s">
        <v>536</v>
      </c>
      <c r="D35" s="182" t="s">
        <v>541</v>
      </c>
    </row>
    <row r="36" spans="1:11">
      <c r="A36" s="673"/>
      <c r="B36" s="3" t="s">
        <v>531</v>
      </c>
      <c r="C36" s="31"/>
      <c r="D36" s="423" t="s">
        <v>630</v>
      </c>
    </row>
    <row r="37" spans="1:11">
      <c r="A37" s="673"/>
      <c r="B37" s="3"/>
      <c r="C37" s="31"/>
      <c r="D37" s="423" t="s">
        <v>631</v>
      </c>
    </row>
    <row r="38" spans="1:11">
      <c r="A38" s="673"/>
      <c r="B38" s="188" t="s">
        <v>655</v>
      </c>
      <c r="C38" s="31"/>
      <c r="D38" s="423" t="s">
        <v>939</v>
      </c>
    </row>
    <row r="39" spans="1:11">
      <c r="A39" s="673"/>
      <c r="B39" s="188" t="s">
        <v>656</v>
      </c>
      <c r="C39" s="31"/>
      <c r="D39" s="423" t="s">
        <v>884</v>
      </c>
    </row>
    <row r="40" spans="1:11">
      <c r="A40" s="673"/>
      <c r="B40" s="3" t="s">
        <v>537</v>
      </c>
      <c r="C40" s="31"/>
    </row>
    <row r="41" spans="1:11">
      <c r="A41" s="673"/>
      <c r="B41" s="3" t="s">
        <v>552</v>
      </c>
      <c r="C41" s="31" t="s">
        <v>165</v>
      </c>
      <c r="D41" s="423" t="s">
        <v>936</v>
      </c>
    </row>
    <row r="42" spans="1:11">
      <c r="A42" s="673"/>
      <c r="B42" s="675" t="s">
        <v>553</v>
      </c>
      <c r="C42" s="671"/>
      <c r="D42" s="448" t="s">
        <v>597</v>
      </c>
      <c r="E42" s="13"/>
      <c r="F42" s="13"/>
      <c r="G42" s="13"/>
      <c r="H42" s="13"/>
      <c r="I42" s="13"/>
      <c r="J42" s="13"/>
      <c r="K42" s="13"/>
    </row>
    <row r="43" spans="1:11">
      <c r="A43" s="673"/>
      <c r="B43" s="676"/>
      <c r="C43" s="672"/>
      <c r="D43" s="423" t="s">
        <v>598</v>
      </c>
    </row>
    <row r="44" spans="1:11">
      <c r="A44" s="673"/>
      <c r="B44" s="188" t="s">
        <v>542</v>
      </c>
      <c r="C44" s="31"/>
      <c r="D44" s="423" t="s">
        <v>632</v>
      </c>
    </row>
    <row r="45" spans="1:11">
      <c r="A45" s="673"/>
      <c r="B45" s="188" t="s">
        <v>545</v>
      </c>
      <c r="C45" s="239" t="s">
        <v>165</v>
      </c>
      <c r="D45" s="182" t="s">
        <v>883</v>
      </c>
    </row>
    <row r="46" spans="1:11">
      <c r="A46" s="673"/>
      <c r="B46" s="188" t="s">
        <v>633</v>
      </c>
      <c r="C46" s="31" t="s">
        <v>536</v>
      </c>
      <c r="D46" s="423" t="s">
        <v>940</v>
      </c>
    </row>
    <row r="47" spans="1:11">
      <c r="A47" s="673"/>
      <c r="B47" s="188" t="s">
        <v>574</v>
      </c>
      <c r="C47" s="31"/>
      <c r="D47" s="423" t="s">
        <v>941</v>
      </c>
    </row>
    <row r="48" spans="1:11">
      <c r="A48" s="673"/>
      <c r="B48" s="3" t="s">
        <v>561</v>
      </c>
      <c r="C48" s="31"/>
      <c r="D48" s="182" t="s">
        <v>942</v>
      </c>
    </row>
    <row r="49" spans="1:4">
      <c r="A49" s="673"/>
      <c r="B49" s="3" t="s">
        <v>560</v>
      </c>
      <c r="C49" s="31"/>
    </row>
    <row r="50" spans="1:4">
      <c r="A50" s="673"/>
      <c r="B50" s="3" t="s">
        <v>532</v>
      </c>
      <c r="C50" s="31" t="s">
        <v>536</v>
      </c>
      <c r="D50" s="448" t="s">
        <v>944</v>
      </c>
    </row>
    <row r="51" spans="1:4">
      <c r="A51" s="673"/>
      <c r="B51" s="3" t="s">
        <v>575</v>
      </c>
      <c r="C51" s="31" t="s">
        <v>536</v>
      </c>
      <c r="D51" s="448" t="s">
        <v>944</v>
      </c>
    </row>
    <row r="52" spans="1:4">
      <c r="A52" s="673"/>
      <c r="B52" s="188" t="s">
        <v>886</v>
      </c>
      <c r="C52" s="31"/>
      <c r="D52" s="423" t="s">
        <v>887</v>
      </c>
    </row>
    <row r="53" spans="1:4">
      <c r="A53" s="673"/>
      <c r="B53" s="188" t="s">
        <v>911</v>
      </c>
      <c r="C53" s="31"/>
      <c r="D53" s="423" t="s">
        <v>943</v>
      </c>
    </row>
    <row r="54" spans="1:4">
      <c r="A54" s="673"/>
      <c r="B54" s="188" t="s">
        <v>634</v>
      </c>
      <c r="C54" s="31" t="s">
        <v>536</v>
      </c>
    </row>
    <row r="55" spans="1:4">
      <c r="A55" s="673"/>
      <c r="B55" s="129" t="s">
        <v>554</v>
      </c>
      <c r="C55" s="31"/>
    </row>
    <row r="56" spans="1:4">
      <c r="A56" s="673"/>
      <c r="B56" s="3" t="s">
        <v>544</v>
      </c>
      <c r="C56" s="31"/>
    </row>
    <row r="57" spans="1:4">
      <c r="A57" s="673"/>
      <c r="B57" s="129" t="s">
        <v>567</v>
      </c>
      <c r="C57" s="31"/>
      <c r="D57" s="423" t="s">
        <v>945</v>
      </c>
    </row>
    <row r="58" spans="1:4">
      <c r="A58" s="673"/>
      <c r="B58" s="188" t="s">
        <v>946</v>
      </c>
      <c r="C58" s="239" t="s">
        <v>165</v>
      </c>
    </row>
    <row r="59" spans="1:4">
      <c r="A59" s="672"/>
      <c r="C59" s="31"/>
    </row>
    <row r="60" spans="1:4">
      <c r="A60" s="671" t="s">
        <v>564</v>
      </c>
      <c r="B60" s="3" t="s">
        <v>555</v>
      </c>
      <c r="C60" s="31" t="s">
        <v>536</v>
      </c>
      <c r="D60" s="423" t="s">
        <v>947</v>
      </c>
    </row>
    <row r="61" spans="1:4">
      <c r="A61" s="673"/>
      <c r="B61" s="188" t="s">
        <v>948</v>
      </c>
      <c r="C61" s="31" t="s">
        <v>536</v>
      </c>
    </row>
    <row r="62" spans="1:4">
      <c r="A62" s="673"/>
      <c r="B62" s="3" t="s">
        <v>538</v>
      </c>
      <c r="C62" s="31"/>
    </row>
    <row r="63" spans="1:4">
      <c r="A63" s="672"/>
      <c r="B63" s="3"/>
      <c r="C63" s="31"/>
    </row>
    <row r="64" spans="1:4">
      <c r="A64" s="671" t="s">
        <v>565</v>
      </c>
      <c r="B64" s="3" t="s">
        <v>568</v>
      </c>
      <c r="C64" s="31" t="s">
        <v>536</v>
      </c>
    </row>
    <row r="65" spans="1:4">
      <c r="A65" s="673"/>
      <c r="B65" s="3" t="s">
        <v>569</v>
      </c>
      <c r="C65" s="31" t="s">
        <v>536</v>
      </c>
    </row>
    <row r="66" spans="1:4">
      <c r="A66" s="673"/>
      <c r="B66" s="188" t="s">
        <v>949</v>
      </c>
      <c r="C66" s="31" t="s">
        <v>536</v>
      </c>
    </row>
    <row r="67" spans="1:4">
      <c r="A67" s="672"/>
      <c r="B67" s="3" t="s">
        <v>556</v>
      </c>
      <c r="C67" s="31"/>
    </row>
    <row r="68" spans="1:4">
      <c r="A68" s="671" t="s">
        <v>566</v>
      </c>
      <c r="B68" s="429" t="s">
        <v>613</v>
      </c>
      <c r="C68" s="31"/>
    </row>
    <row r="69" spans="1:4">
      <c r="A69" s="673"/>
      <c r="B69" s="3" t="s">
        <v>533</v>
      </c>
      <c r="C69" s="31"/>
      <c r="D69" s="433"/>
    </row>
    <row r="70" spans="1:4">
      <c r="A70" s="673"/>
      <c r="B70" s="3" t="s">
        <v>570</v>
      </c>
      <c r="C70" s="31"/>
    </row>
    <row r="71" spans="1:4">
      <c r="A71" s="673"/>
      <c r="B71" s="3" t="s">
        <v>557</v>
      </c>
      <c r="C71" s="31"/>
    </row>
    <row r="72" spans="1:4">
      <c r="A72" s="673"/>
      <c r="B72" s="3" t="s">
        <v>534</v>
      </c>
      <c r="C72" s="239" t="s">
        <v>165</v>
      </c>
    </row>
    <row r="73" spans="1:4">
      <c r="A73" s="672"/>
      <c r="B73" s="3" t="s">
        <v>558</v>
      </c>
      <c r="C73" s="239"/>
    </row>
    <row r="76" spans="1:4">
      <c r="A76" s="377"/>
    </row>
  </sheetData>
  <mergeCells count="9">
    <mergeCell ref="C42:C43"/>
    <mergeCell ref="A11:A17"/>
    <mergeCell ref="A18:A34"/>
    <mergeCell ref="A68:A73"/>
    <mergeCell ref="A1:B1"/>
    <mergeCell ref="A35:A59"/>
    <mergeCell ref="A60:A63"/>
    <mergeCell ref="A64:A67"/>
    <mergeCell ref="B42:B43"/>
  </mergeCells>
  <phoneticPr fontId="3"/>
  <pageMargins left="0.25" right="0.25" top="0.75" bottom="0.75" header="0.3" footer="0.3"/>
  <pageSetup paperSize="9" scale="96" orientation="portrait" r:id="rId1"/>
  <headerFooter alignWithMargins="0"/>
  <colBreaks count="1" manualBreakCount="1">
    <brk id="3" max="45" man="1"/>
  </colBreaks>
</worksheet>
</file>

<file path=xl/worksheets/sheet10.xml><?xml version="1.0" encoding="utf-8"?>
<worksheet xmlns="http://schemas.openxmlformats.org/spreadsheetml/2006/main" xmlns:r="http://schemas.openxmlformats.org/officeDocument/2006/relationships">
  <dimension ref="A1:I550"/>
  <sheetViews>
    <sheetView zoomScaleNormal="100" workbookViewId="0">
      <selection activeCell="I20" sqref="I20"/>
    </sheetView>
  </sheetViews>
  <sheetFormatPr defaultRowHeight="13.2"/>
  <cols>
    <col min="1" max="1" width="17.5546875" bestFit="1" customWidth="1"/>
    <col min="2" max="2" width="4.44140625" customWidth="1"/>
    <col min="3" max="3" width="11.21875" bestFit="1" customWidth="1"/>
    <col min="4" max="4" width="12.33203125" bestFit="1" customWidth="1"/>
    <col min="5" max="5" width="11.6640625" customWidth="1"/>
    <col min="6" max="6" width="10.109375" bestFit="1" customWidth="1"/>
    <col min="7" max="7" width="12.44140625" bestFit="1" customWidth="1"/>
    <col min="8" max="8" width="16.109375" bestFit="1" customWidth="1"/>
    <col min="9" max="9" width="17.109375" bestFit="1" customWidth="1"/>
    <col min="10" max="10" width="10.6640625" customWidth="1"/>
  </cols>
  <sheetData>
    <row r="1" spans="1:9" ht="16.2">
      <c r="A1" s="833" t="s">
        <v>687</v>
      </c>
      <c r="B1" s="833"/>
      <c r="C1" s="833"/>
      <c r="D1" s="833"/>
      <c r="E1" s="832" t="s">
        <v>1042</v>
      </c>
      <c r="F1" s="832"/>
    </row>
    <row r="2" spans="1:9" ht="16.2">
      <c r="A2" s="366"/>
      <c r="B2" s="366"/>
      <c r="C2" s="366"/>
      <c r="D2" s="366"/>
      <c r="E2" s="368"/>
      <c r="F2" s="368"/>
    </row>
    <row r="3" spans="1:9">
      <c r="A3" s="448" t="s">
        <v>685</v>
      </c>
    </row>
    <row r="4" spans="1:9">
      <c r="A4" s="423" t="s">
        <v>686</v>
      </c>
    </row>
    <row r="5" spans="1:9">
      <c r="A5" s="182" t="s">
        <v>688</v>
      </c>
    </row>
    <row r="6" spans="1:9">
      <c r="A6" s="182" t="s">
        <v>689</v>
      </c>
    </row>
    <row r="7" spans="1:9">
      <c r="A7" s="182" t="s">
        <v>690</v>
      </c>
    </row>
    <row r="9" spans="1:9" ht="16.2">
      <c r="A9" s="1053" t="s">
        <v>501</v>
      </c>
      <c r="B9" s="367"/>
      <c r="C9" s="367" t="s">
        <v>681</v>
      </c>
      <c r="D9" s="367" t="s">
        <v>506</v>
      </c>
      <c r="E9" s="367" t="s">
        <v>507</v>
      </c>
      <c r="F9" s="367" t="s">
        <v>502</v>
      </c>
      <c r="G9" s="367" t="s">
        <v>503</v>
      </c>
      <c r="H9" s="367" t="s">
        <v>693</v>
      </c>
      <c r="I9" s="367" t="s">
        <v>1043</v>
      </c>
    </row>
    <row r="10" spans="1:9" ht="16.2">
      <c r="A10" s="1051" t="s">
        <v>684</v>
      </c>
      <c r="B10" s="3" t="s">
        <v>683</v>
      </c>
      <c r="C10" s="3" t="s">
        <v>511</v>
      </c>
      <c r="D10" s="30">
        <v>42833</v>
      </c>
      <c r="E10" s="121">
        <v>0.79166666666666663</v>
      </c>
      <c r="F10" s="3">
        <v>2</v>
      </c>
      <c r="G10" s="3"/>
      <c r="H10" s="3" t="s">
        <v>504</v>
      </c>
    </row>
    <row r="11" spans="1:9" ht="16.2">
      <c r="A11" s="1052" t="s">
        <v>684</v>
      </c>
      <c r="B11" s="3" t="s">
        <v>683</v>
      </c>
      <c r="C11" s="129" t="s">
        <v>682</v>
      </c>
      <c r="D11" s="447">
        <v>42832</v>
      </c>
      <c r="E11" s="175">
        <v>0.58333333333333337</v>
      </c>
      <c r="F11" s="129">
        <v>2</v>
      </c>
      <c r="G11" s="129"/>
      <c r="H11" s="174" t="s">
        <v>691</v>
      </c>
    </row>
    <row r="12" spans="1:9" ht="16.2">
      <c r="A12" s="1052" t="s">
        <v>684</v>
      </c>
      <c r="B12" s="3" t="s">
        <v>683</v>
      </c>
      <c r="C12" s="129" t="s">
        <v>682</v>
      </c>
      <c r="D12" s="447">
        <v>42832</v>
      </c>
      <c r="E12" s="175">
        <v>0.79166666666666663</v>
      </c>
      <c r="F12" s="129">
        <v>4</v>
      </c>
      <c r="G12" s="129">
        <v>1</v>
      </c>
      <c r="H12" s="129" t="s">
        <v>505</v>
      </c>
    </row>
    <row r="13" spans="1:9" ht="16.2">
      <c r="A13" s="1052" t="s">
        <v>684</v>
      </c>
      <c r="B13" s="3" t="s">
        <v>683</v>
      </c>
      <c r="C13" s="129" t="s">
        <v>682</v>
      </c>
      <c r="D13" s="447">
        <v>42833</v>
      </c>
      <c r="E13" s="175">
        <v>0.58333333333333337</v>
      </c>
      <c r="F13" s="129">
        <v>1</v>
      </c>
      <c r="G13" s="129"/>
      <c r="H13" s="174" t="s">
        <v>691</v>
      </c>
    </row>
    <row r="14" spans="1:9" ht="16.2">
      <c r="A14" s="1052" t="s">
        <v>684</v>
      </c>
      <c r="B14" s="3" t="s">
        <v>683</v>
      </c>
      <c r="C14" s="174" t="s">
        <v>692</v>
      </c>
      <c r="D14" s="447">
        <v>42832</v>
      </c>
      <c r="E14" s="175">
        <v>0.79166666666666663</v>
      </c>
      <c r="F14" s="129">
        <v>5</v>
      </c>
      <c r="G14" s="129"/>
      <c r="H14" s="174" t="s">
        <v>694</v>
      </c>
    </row>
    <row r="15" spans="1:9" ht="16.2">
      <c r="A15" s="1051" t="s">
        <v>684</v>
      </c>
      <c r="B15" s="3" t="s">
        <v>219</v>
      </c>
      <c r="C15" s="129" t="s">
        <v>892</v>
      </c>
      <c r="D15" s="447">
        <v>42832</v>
      </c>
      <c r="E15" s="175">
        <v>0.79166666666666663</v>
      </c>
      <c r="F15" s="129">
        <v>1</v>
      </c>
      <c r="G15" s="129"/>
      <c r="H15" s="129" t="s">
        <v>691</v>
      </c>
    </row>
    <row r="16" spans="1:9" ht="16.2">
      <c r="A16" s="1052" t="s">
        <v>684</v>
      </c>
      <c r="B16" s="3" t="s">
        <v>219</v>
      </c>
      <c r="C16" s="129" t="s">
        <v>892</v>
      </c>
      <c r="D16" s="447">
        <v>42832</v>
      </c>
      <c r="E16" s="175">
        <v>0.79166666666666696</v>
      </c>
      <c r="F16" s="129">
        <v>1</v>
      </c>
      <c r="G16" s="129"/>
      <c r="H16" s="129" t="s">
        <v>691</v>
      </c>
    </row>
    <row r="17" spans="1:8" ht="16.2">
      <c r="A17" s="1052" t="s">
        <v>684</v>
      </c>
      <c r="B17" s="3" t="s">
        <v>219</v>
      </c>
      <c r="C17" s="129" t="s">
        <v>892</v>
      </c>
      <c r="D17" s="447">
        <v>42832</v>
      </c>
      <c r="E17" s="175">
        <v>0.79166666666666696</v>
      </c>
      <c r="F17" s="129">
        <v>1</v>
      </c>
      <c r="G17" s="129"/>
      <c r="H17" s="129" t="s">
        <v>691</v>
      </c>
    </row>
    <row r="18" spans="1:8" ht="16.2">
      <c r="A18" s="1052" t="s">
        <v>684</v>
      </c>
      <c r="B18" s="3" t="s">
        <v>219</v>
      </c>
      <c r="C18" s="129" t="s">
        <v>892</v>
      </c>
      <c r="D18" s="447">
        <v>42833</v>
      </c>
      <c r="E18" s="175">
        <v>0.58333333333333337</v>
      </c>
      <c r="F18" s="129">
        <v>2</v>
      </c>
      <c r="G18" s="129"/>
      <c r="H18" s="129" t="s">
        <v>894</v>
      </c>
    </row>
    <row r="19" spans="1:8" ht="16.2">
      <c r="A19" s="1052" t="s">
        <v>684</v>
      </c>
      <c r="B19" s="3" t="s">
        <v>219</v>
      </c>
      <c r="C19" s="129" t="s">
        <v>892</v>
      </c>
      <c r="D19" s="447">
        <v>42833</v>
      </c>
      <c r="E19" s="175">
        <v>0.58333333333333337</v>
      </c>
      <c r="F19" s="129">
        <v>1</v>
      </c>
      <c r="G19" s="129"/>
      <c r="H19" s="129" t="s">
        <v>895</v>
      </c>
    </row>
    <row r="20" spans="1:8" ht="16.2">
      <c r="A20" s="1051" t="s">
        <v>684</v>
      </c>
      <c r="B20" s="3" t="s">
        <v>219</v>
      </c>
      <c r="C20" s="129" t="s">
        <v>893</v>
      </c>
      <c r="D20" s="447">
        <v>42833</v>
      </c>
      <c r="E20" s="121">
        <v>0.79166666666666663</v>
      </c>
      <c r="F20" s="129">
        <v>3</v>
      </c>
      <c r="G20" s="129"/>
      <c r="H20" s="129" t="s">
        <v>896</v>
      </c>
    </row>
    <row r="21" spans="1:8" ht="16.2">
      <c r="A21" s="1052"/>
      <c r="B21" s="129"/>
      <c r="C21" s="129"/>
      <c r="D21" s="129"/>
      <c r="E21" s="129"/>
      <c r="F21" s="129"/>
      <c r="G21" s="129"/>
      <c r="H21" s="129"/>
    </row>
    <row r="22" spans="1:8" ht="16.2">
      <c r="A22" s="1052"/>
      <c r="B22" s="129"/>
      <c r="C22" s="129"/>
      <c r="D22" s="129"/>
      <c r="E22" s="129"/>
      <c r="F22" s="129"/>
      <c r="G22" s="129"/>
      <c r="H22" s="129"/>
    </row>
    <row r="23" spans="1:8" ht="16.2">
      <c r="A23" s="1052"/>
      <c r="B23" s="129"/>
      <c r="C23" s="129"/>
      <c r="D23" s="129"/>
      <c r="E23" s="129"/>
      <c r="F23" s="129"/>
      <c r="G23" s="129"/>
      <c r="H23" s="129"/>
    </row>
    <row r="24" spans="1:8" ht="16.2">
      <c r="A24" s="1052"/>
      <c r="B24" s="129"/>
      <c r="C24" s="129"/>
      <c r="D24" s="129"/>
      <c r="E24" s="129"/>
      <c r="F24" s="129"/>
      <c r="G24" s="129"/>
      <c r="H24" s="129"/>
    </row>
    <row r="25" spans="1:8" ht="16.2">
      <c r="A25" s="1052"/>
      <c r="B25" s="129"/>
      <c r="C25" s="129"/>
      <c r="D25" s="129"/>
      <c r="E25" s="129"/>
      <c r="F25" s="129"/>
      <c r="G25" s="129"/>
      <c r="H25" s="129"/>
    </row>
    <row r="26" spans="1:8" ht="16.2">
      <c r="A26" s="1052"/>
      <c r="B26" s="129"/>
      <c r="C26" s="129"/>
      <c r="D26" s="129"/>
      <c r="E26" s="129"/>
      <c r="F26" s="129"/>
      <c r="G26" s="129"/>
      <c r="H26" s="129"/>
    </row>
    <row r="27" spans="1:8" ht="16.2">
      <c r="A27" s="1052"/>
      <c r="B27" s="129"/>
      <c r="C27" s="129"/>
      <c r="D27" s="129"/>
      <c r="E27" s="129"/>
      <c r="F27" s="129"/>
      <c r="G27" s="129"/>
      <c r="H27" s="129"/>
    </row>
    <row r="28" spans="1:8" ht="16.2">
      <c r="A28" s="1052"/>
      <c r="B28" s="129"/>
      <c r="C28" s="129"/>
      <c r="D28" s="129"/>
      <c r="E28" s="129"/>
      <c r="F28" s="129"/>
      <c r="G28" s="129"/>
      <c r="H28" s="129"/>
    </row>
    <row r="29" spans="1:8" ht="16.2">
      <c r="A29" s="1052"/>
      <c r="B29" s="129"/>
      <c r="C29" s="129"/>
      <c r="D29" s="129"/>
      <c r="E29" s="129"/>
      <c r="F29" s="129"/>
      <c r="G29" s="129"/>
      <c r="H29" s="129"/>
    </row>
    <row r="30" spans="1:8" ht="16.2">
      <c r="A30" s="1052"/>
      <c r="B30" s="129"/>
      <c r="C30" s="129"/>
      <c r="D30" s="129"/>
      <c r="E30" s="129"/>
      <c r="F30" s="129"/>
      <c r="G30" s="129"/>
      <c r="H30" s="129"/>
    </row>
    <row r="31" spans="1:8" ht="16.2">
      <c r="A31" s="1052"/>
      <c r="B31" s="129"/>
      <c r="C31" s="129"/>
      <c r="D31" s="129"/>
      <c r="E31" s="129"/>
      <c r="F31" s="129"/>
      <c r="G31" s="129"/>
      <c r="H31" s="129"/>
    </row>
    <row r="32" spans="1:8" ht="16.2">
      <c r="A32" s="1052"/>
      <c r="B32" s="129"/>
      <c r="C32" s="129"/>
      <c r="D32" s="129"/>
      <c r="E32" s="129"/>
      <c r="F32" s="129"/>
      <c r="G32" s="129"/>
      <c r="H32" s="129"/>
    </row>
    <row r="33" spans="1:8" ht="16.2">
      <c r="A33" s="1052"/>
      <c r="B33" s="129"/>
      <c r="C33" s="129"/>
      <c r="D33" s="129"/>
      <c r="E33" s="129"/>
      <c r="F33" s="129"/>
      <c r="G33" s="129"/>
      <c r="H33" s="129"/>
    </row>
    <row r="34" spans="1:8" ht="16.2">
      <c r="A34" s="1052"/>
      <c r="B34" s="129"/>
      <c r="C34" s="129"/>
      <c r="D34" s="129"/>
      <c r="E34" s="129"/>
      <c r="F34" s="129"/>
      <c r="G34" s="129"/>
      <c r="H34" s="129"/>
    </row>
    <row r="35" spans="1:8" ht="16.2">
      <c r="A35" s="1052"/>
      <c r="B35" s="129"/>
      <c r="C35" s="129"/>
      <c r="D35" s="129"/>
      <c r="E35" s="129"/>
      <c r="F35" s="129"/>
      <c r="G35" s="129"/>
      <c r="H35" s="129"/>
    </row>
    <row r="36" spans="1:8" ht="16.2">
      <c r="A36" s="1052"/>
      <c r="B36" s="129"/>
      <c r="C36" s="129"/>
      <c r="D36" s="129"/>
      <c r="E36" s="129"/>
      <c r="F36" s="129"/>
      <c r="G36" s="129"/>
      <c r="H36" s="129"/>
    </row>
    <row r="37" spans="1:8" ht="16.2">
      <c r="A37" s="1052"/>
      <c r="B37" s="129"/>
      <c r="C37" s="129"/>
      <c r="D37" s="129"/>
      <c r="E37" s="129"/>
      <c r="F37" s="129"/>
      <c r="G37" s="129"/>
      <c r="H37" s="129"/>
    </row>
    <row r="38" spans="1:8" ht="16.2">
      <c r="A38" s="1052"/>
      <c r="B38" s="129"/>
      <c r="C38" s="129"/>
      <c r="D38" s="129"/>
      <c r="E38" s="129"/>
      <c r="F38" s="129"/>
      <c r="G38" s="129"/>
      <c r="H38" s="129"/>
    </row>
    <row r="39" spans="1:8" ht="16.2">
      <c r="A39" s="1052"/>
      <c r="B39" s="129"/>
      <c r="C39" s="129"/>
      <c r="D39" s="129"/>
      <c r="E39" s="129"/>
      <c r="F39" s="129"/>
      <c r="G39" s="129"/>
      <c r="H39" s="129"/>
    </row>
    <row r="40" spans="1:8" ht="16.2">
      <c r="A40" s="1052"/>
      <c r="B40" s="129"/>
      <c r="C40" s="129"/>
      <c r="D40" s="129"/>
      <c r="E40" s="129"/>
      <c r="F40" s="129"/>
      <c r="G40" s="129"/>
      <c r="H40" s="129"/>
    </row>
    <row r="41" spans="1:8" ht="16.2">
      <c r="A41" s="1052"/>
      <c r="B41" s="129"/>
      <c r="C41" s="129"/>
      <c r="D41" s="129"/>
      <c r="E41" s="129"/>
      <c r="F41" s="129"/>
      <c r="G41" s="129"/>
      <c r="H41" s="129"/>
    </row>
    <row r="42" spans="1:8" ht="16.2">
      <c r="A42" s="1052"/>
      <c r="B42" s="129"/>
      <c r="C42" s="129"/>
      <c r="D42" s="129"/>
      <c r="E42" s="129"/>
      <c r="F42" s="129"/>
      <c r="G42" s="129"/>
      <c r="H42" s="129"/>
    </row>
    <row r="43" spans="1:8" ht="16.2">
      <c r="A43" s="1052"/>
      <c r="B43" s="129"/>
      <c r="C43" s="129"/>
      <c r="D43" s="129"/>
      <c r="E43" s="129"/>
      <c r="F43" s="129"/>
      <c r="G43" s="129"/>
      <c r="H43" s="129"/>
    </row>
    <row r="44" spans="1:8" ht="16.2">
      <c r="A44" s="1052"/>
      <c r="B44" s="129"/>
      <c r="C44" s="129"/>
      <c r="D44" s="129"/>
      <c r="E44" s="129"/>
      <c r="F44" s="129"/>
      <c r="G44" s="129"/>
      <c r="H44" s="129"/>
    </row>
    <row r="45" spans="1:8" ht="16.2">
      <c r="A45" s="1052"/>
      <c r="B45" s="129"/>
      <c r="C45" s="129"/>
      <c r="D45" s="129"/>
      <c r="E45" s="129"/>
      <c r="F45" s="129"/>
      <c r="G45" s="129"/>
      <c r="H45" s="129"/>
    </row>
    <row r="46" spans="1:8" ht="16.2">
      <c r="A46" s="1052"/>
      <c r="B46" s="129"/>
      <c r="C46" s="129"/>
      <c r="D46" s="129"/>
      <c r="E46" s="129"/>
      <c r="F46" s="129"/>
      <c r="G46" s="129"/>
      <c r="H46" s="129"/>
    </row>
    <row r="47" spans="1:8" ht="16.2">
      <c r="A47" s="1052"/>
      <c r="B47" s="129"/>
      <c r="C47" s="129"/>
      <c r="D47" s="129"/>
      <c r="E47" s="129"/>
      <c r="F47" s="129"/>
      <c r="G47" s="129"/>
      <c r="H47" s="129"/>
    </row>
    <row r="48" spans="1:8" ht="16.2">
      <c r="A48" s="1052"/>
      <c r="B48" s="129"/>
      <c r="C48" s="129"/>
      <c r="D48" s="129"/>
      <c r="E48" s="129"/>
      <c r="F48" s="129"/>
      <c r="G48" s="129"/>
      <c r="H48" s="129"/>
    </row>
    <row r="49" spans="1:8" ht="16.2">
      <c r="A49" s="1052"/>
      <c r="B49" s="129"/>
      <c r="C49" s="129"/>
      <c r="D49" s="129"/>
      <c r="E49" s="129"/>
      <c r="F49" s="129"/>
      <c r="G49" s="129"/>
      <c r="H49" s="129"/>
    </row>
    <row r="50" spans="1:8" ht="16.2">
      <c r="A50" s="1052"/>
      <c r="B50" s="129"/>
      <c r="C50" s="129"/>
      <c r="D50" s="129"/>
      <c r="E50" s="129"/>
      <c r="F50" s="129"/>
      <c r="G50" s="129"/>
      <c r="H50" s="129"/>
    </row>
    <row r="51" spans="1:8" ht="16.2">
      <c r="A51" s="1052"/>
      <c r="B51" s="129"/>
      <c r="C51" s="129"/>
      <c r="D51" s="129"/>
      <c r="E51" s="129"/>
      <c r="F51" s="129"/>
      <c r="G51" s="129"/>
      <c r="H51" s="129"/>
    </row>
    <row r="52" spans="1:8" ht="16.2">
      <c r="A52" s="1052"/>
      <c r="B52" s="129"/>
      <c r="C52" s="129"/>
      <c r="D52" s="129"/>
      <c r="E52" s="129"/>
      <c r="F52" s="129"/>
      <c r="G52" s="129"/>
      <c r="H52" s="129"/>
    </row>
    <row r="53" spans="1:8" ht="16.2">
      <c r="A53" s="1052"/>
      <c r="B53" s="129"/>
      <c r="C53" s="129"/>
      <c r="D53" s="129"/>
      <c r="E53" s="129"/>
      <c r="F53" s="129"/>
      <c r="G53" s="129"/>
      <c r="H53" s="129"/>
    </row>
    <row r="54" spans="1:8" ht="16.2">
      <c r="A54" s="1052"/>
      <c r="B54" s="129"/>
      <c r="C54" s="129"/>
      <c r="D54" s="129"/>
      <c r="E54" s="129"/>
      <c r="F54" s="129"/>
      <c r="G54" s="129"/>
      <c r="H54" s="129"/>
    </row>
    <row r="55" spans="1:8" ht="16.2">
      <c r="A55" s="1052"/>
      <c r="B55" s="129"/>
      <c r="C55" s="129"/>
      <c r="D55" s="129"/>
      <c r="E55" s="129"/>
      <c r="F55" s="129"/>
      <c r="G55" s="129"/>
      <c r="H55" s="129"/>
    </row>
    <row r="56" spans="1:8" ht="16.2">
      <c r="A56" s="1052"/>
      <c r="B56" s="129"/>
      <c r="C56" s="129"/>
      <c r="D56" s="129"/>
      <c r="E56" s="129"/>
      <c r="F56" s="129"/>
      <c r="G56" s="129"/>
      <c r="H56" s="129"/>
    </row>
    <row r="57" spans="1:8" ht="16.2">
      <c r="A57" s="1052"/>
      <c r="B57" s="129"/>
      <c r="C57" s="129"/>
      <c r="D57" s="129"/>
      <c r="E57" s="129"/>
      <c r="F57" s="129"/>
      <c r="G57" s="129"/>
      <c r="H57" s="129"/>
    </row>
    <row r="58" spans="1:8" ht="16.2">
      <c r="A58" s="1052"/>
      <c r="B58" s="129"/>
      <c r="C58" s="129"/>
      <c r="D58" s="129"/>
      <c r="E58" s="129"/>
      <c r="F58" s="129"/>
      <c r="G58" s="129"/>
      <c r="H58" s="129"/>
    </row>
    <row r="59" spans="1:8" ht="16.2">
      <c r="A59" s="407"/>
    </row>
    <row r="60" spans="1:8" ht="16.2">
      <c r="A60" s="407"/>
    </row>
    <row r="61" spans="1:8" ht="16.2">
      <c r="A61" s="407"/>
    </row>
    <row r="62" spans="1:8" ht="16.2">
      <c r="A62" s="407"/>
    </row>
    <row r="63" spans="1:8" ht="16.2">
      <c r="A63" s="407"/>
    </row>
    <row r="64" spans="1:8" ht="16.2">
      <c r="A64" s="407"/>
    </row>
    <row r="65" spans="1:1" ht="16.2">
      <c r="A65" s="407"/>
    </row>
    <row r="66" spans="1:1" ht="16.2">
      <c r="A66" s="407"/>
    </row>
    <row r="67" spans="1:1" ht="16.2">
      <c r="A67" s="407"/>
    </row>
    <row r="68" spans="1:1" ht="16.2">
      <c r="A68" s="407"/>
    </row>
    <row r="69" spans="1:1" ht="16.2">
      <c r="A69" s="407"/>
    </row>
    <row r="70" spans="1:1" ht="16.2">
      <c r="A70" s="407"/>
    </row>
    <row r="71" spans="1:1" ht="16.2">
      <c r="A71" s="407"/>
    </row>
    <row r="72" spans="1:1" ht="16.2">
      <c r="A72" s="407"/>
    </row>
    <row r="73" spans="1:1" ht="16.2">
      <c r="A73" s="407"/>
    </row>
    <row r="74" spans="1:1" ht="16.2">
      <c r="A74" s="407"/>
    </row>
    <row r="75" spans="1:1" ht="16.2">
      <c r="A75" s="407"/>
    </row>
    <row r="76" spans="1:1" ht="16.2">
      <c r="A76" s="407"/>
    </row>
    <row r="77" spans="1:1" ht="16.2">
      <c r="A77" s="407"/>
    </row>
    <row r="78" spans="1:1" ht="16.2">
      <c r="A78" s="407"/>
    </row>
    <row r="79" spans="1:1" ht="16.2">
      <c r="A79" s="407"/>
    </row>
    <row r="80" spans="1:1" ht="16.2">
      <c r="A80" s="407"/>
    </row>
    <row r="81" spans="1:1" ht="16.2">
      <c r="A81" s="407"/>
    </row>
    <row r="82" spans="1:1" ht="16.2">
      <c r="A82" s="407"/>
    </row>
    <row r="83" spans="1:1" ht="16.2">
      <c r="A83" s="407"/>
    </row>
    <row r="84" spans="1:1" ht="16.2">
      <c r="A84" s="407"/>
    </row>
    <row r="85" spans="1:1" ht="16.2">
      <c r="A85" s="407"/>
    </row>
    <row r="86" spans="1:1" ht="16.2">
      <c r="A86" s="407"/>
    </row>
    <row r="87" spans="1:1" ht="16.2">
      <c r="A87" s="407"/>
    </row>
    <row r="88" spans="1:1" ht="16.2">
      <c r="A88" s="407"/>
    </row>
    <row r="89" spans="1:1" ht="16.2">
      <c r="A89" s="407"/>
    </row>
    <row r="90" spans="1:1" ht="16.2">
      <c r="A90" s="407"/>
    </row>
    <row r="91" spans="1:1" ht="16.2">
      <c r="A91" s="407"/>
    </row>
    <row r="92" spans="1:1" ht="16.2">
      <c r="A92" s="407"/>
    </row>
    <row r="93" spans="1:1" ht="16.2">
      <c r="A93" s="407"/>
    </row>
    <row r="94" spans="1:1" ht="16.2">
      <c r="A94" s="407"/>
    </row>
    <row r="95" spans="1:1" ht="16.2">
      <c r="A95" s="407"/>
    </row>
    <row r="96" spans="1:1" ht="16.2">
      <c r="A96" s="407"/>
    </row>
    <row r="97" spans="1:1" ht="16.2">
      <c r="A97" s="407"/>
    </row>
    <row r="98" spans="1:1" ht="16.2">
      <c r="A98" s="407"/>
    </row>
    <row r="99" spans="1:1" ht="16.2">
      <c r="A99" s="407"/>
    </row>
    <row r="100" spans="1:1" ht="16.2">
      <c r="A100" s="407"/>
    </row>
    <row r="101" spans="1:1" ht="16.2">
      <c r="A101" s="407"/>
    </row>
    <row r="102" spans="1:1" ht="16.2">
      <c r="A102" s="407"/>
    </row>
    <row r="103" spans="1:1" ht="16.2">
      <c r="A103" s="407"/>
    </row>
    <row r="104" spans="1:1" ht="16.2">
      <c r="A104" s="407"/>
    </row>
    <row r="105" spans="1:1" ht="16.2">
      <c r="A105" s="407"/>
    </row>
    <row r="106" spans="1:1" ht="16.2">
      <c r="A106" s="407"/>
    </row>
    <row r="107" spans="1:1" ht="16.2">
      <c r="A107" s="407"/>
    </row>
    <row r="108" spans="1:1" ht="16.2">
      <c r="A108" s="407"/>
    </row>
    <row r="109" spans="1:1" ht="16.2">
      <c r="A109" s="407"/>
    </row>
    <row r="110" spans="1:1" ht="16.2">
      <c r="A110" s="407"/>
    </row>
    <row r="111" spans="1:1" ht="16.2">
      <c r="A111" s="407"/>
    </row>
    <row r="112" spans="1:1" ht="16.2">
      <c r="A112" s="407"/>
    </row>
    <row r="113" spans="1:1" ht="16.2">
      <c r="A113" s="407"/>
    </row>
    <row r="114" spans="1:1" ht="16.2">
      <c r="A114" s="407"/>
    </row>
    <row r="115" spans="1:1" ht="16.2">
      <c r="A115" s="407"/>
    </row>
    <row r="116" spans="1:1" ht="16.2">
      <c r="A116" s="407"/>
    </row>
    <row r="117" spans="1:1" ht="16.2">
      <c r="A117" s="407"/>
    </row>
    <row r="118" spans="1:1" ht="16.2">
      <c r="A118" s="407"/>
    </row>
    <row r="119" spans="1:1" ht="16.2">
      <c r="A119" s="407"/>
    </row>
    <row r="120" spans="1:1" ht="16.2">
      <c r="A120" s="407"/>
    </row>
    <row r="121" spans="1:1" ht="16.2">
      <c r="A121" s="407"/>
    </row>
    <row r="122" spans="1:1" ht="16.2">
      <c r="A122" s="407"/>
    </row>
    <row r="123" spans="1:1" ht="16.2">
      <c r="A123" s="407"/>
    </row>
    <row r="124" spans="1:1" ht="16.2">
      <c r="A124" s="407"/>
    </row>
    <row r="125" spans="1:1" ht="16.2">
      <c r="A125" s="407"/>
    </row>
    <row r="126" spans="1:1" ht="16.2">
      <c r="A126" s="407"/>
    </row>
    <row r="127" spans="1:1" ht="16.2">
      <c r="A127" s="407"/>
    </row>
    <row r="128" spans="1:1" ht="16.2">
      <c r="A128" s="407"/>
    </row>
    <row r="129" spans="1:1" ht="16.2">
      <c r="A129" s="407"/>
    </row>
    <row r="130" spans="1:1" ht="16.2">
      <c r="A130" s="407"/>
    </row>
    <row r="131" spans="1:1" ht="16.2">
      <c r="A131" s="407"/>
    </row>
    <row r="132" spans="1:1" ht="16.2">
      <c r="A132" s="407"/>
    </row>
    <row r="133" spans="1:1" ht="16.2">
      <c r="A133" s="407"/>
    </row>
    <row r="134" spans="1:1" ht="16.2">
      <c r="A134" s="407"/>
    </row>
    <row r="135" spans="1:1" ht="16.2">
      <c r="A135" s="407"/>
    </row>
    <row r="136" spans="1:1" ht="16.2">
      <c r="A136" s="407"/>
    </row>
    <row r="137" spans="1:1" ht="16.2">
      <c r="A137" s="407"/>
    </row>
    <row r="138" spans="1:1" ht="16.2">
      <c r="A138" s="407"/>
    </row>
    <row r="139" spans="1:1" ht="16.2">
      <c r="A139" s="407"/>
    </row>
    <row r="140" spans="1:1" ht="16.2">
      <c r="A140" s="407"/>
    </row>
    <row r="141" spans="1:1" ht="16.2">
      <c r="A141" s="407"/>
    </row>
    <row r="142" spans="1:1" ht="16.2">
      <c r="A142" s="407"/>
    </row>
    <row r="143" spans="1:1" ht="16.2">
      <c r="A143" s="407"/>
    </row>
    <row r="144" spans="1:1" ht="16.2">
      <c r="A144" s="407"/>
    </row>
    <row r="145" spans="1:1" ht="16.2">
      <c r="A145" s="407"/>
    </row>
    <row r="146" spans="1:1" ht="16.2">
      <c r="A146" s="407"/>
    </row>
    <row r="147" spans="1:1" ht="16.2">
      <c r="A147" s="407"/>
    </row>
    <row r="148" spans="1:1" ht="16.2">
      <c r="A148" s="407"/>
    </row>
    <row r="149" spans="1:1" ht="16.2">
      <c r="A149" s="407"/>
    </row>
    <row r="150" spans="1:1" ht="16.2">
      <c r="A150" s="407"/>
    </row>
    <row r="151" spans="1:1" ht="16.2">
      <c r="A151" s="407"/>
    </row>
    <row r="152" spans="1:1" ht="16.2">
      <c r="A152" s="407"/>
    </row>
    <row r="153" spans="1:1" ht="16.2">
      <c r="A153" s="407"/>
    </row>
    <row r="154" spans="1:1" ht="16.2">
      <c r="A154" s="407"/>
    </row>
    <row r="155" spans="1:1" ht="16.2">
      <c r="A155" s="407"/>
    </row>
    <row r="156" spans="1:1" ht="16.2">
      <c r="A156" s="407"/>
    </row>
    <row r="157" spans="1:1" ht="16.2">
      <c r="A157" s="407"/>
    </row>
    <row r="158" spans="1:1" ht="16.2">
      <c r="A158" s="407"/>
    </row>
    <row r="159" spans="1:1" ht="16.2">
      <c r="A159" s="407"/>
    </row>
    <row r="160" spans="1:1" ht="16.2">
      <c r="A160" s="407"/>
    </row>
    <row r="161" spans="1:1" ht="16.2">
      <c r="A161" s="407"/>
    </row>
    <row r="162" spans="1:1" ht="16.2">
      <c r="A162" s="407"/>
    </row>
    <row r="163" spans="1:1" ht="16.2">
      <c r="A163" s="407"/>
    </row>
    <row r="164" spans="1:1" ht="16.2">
      <c r="A164" s="407"/>
    </row>
    <row r="165" spans="1:1" ht="16.2">
      <c r="A165" s="407"/>
    </row>
    <row r="166" spans="1:1" ht="16.2">
      <c r="A166" s="407"/>
    </row>
    <row r="167" spans="1:1" ht="16.2">
      <c r="A167" s="407"/>
    </row>
    <row r="168" spans="1:1" ht="16.2">
      <c r="A168" s="407"/>
    </row>
    <row r="169" spans="1:1" ht="16.2">
      <c r="A169" s="407"/>
    </row>
    <row r="170" spans="1:1" ht="16.2">
      <c r="A170" s="407"/>
    </row>
    <row r="171" spans="1:1" ht="16.2">
      <c r="A171" s="407"/>
    </row>
    <row r="172" spans="1:1" ht="16.2">
      <c r="A172" s="407"/>
    </row>
    <row r="173" spans="1:1" ht="16.2">
      <c r="A173" s="407"/>
    </row>
    <row r="174" spans="1:1" ht="16.2">
      <c r="A174" s="407"/>
    </row>
    <row r="175" spans="1:1" ht="16.2">
      <c r="A175" s="407"/>
    </row>
    <row r="176" spans="1:1" ht="16.2">
      <c r="A176" s="407"/>
    </row>
    <row r="177" spans="1:1" ht="16.2">
      <c r="A177" s="407"/>
    </row>
    <row r="178" spans="1:1" ht="16.2">
      <c r="A178" s="407"/>
    </row>
    <row r="179" spans="1:1" ht="16.2">
      <c r="A179" s="407"/>
    </row>
    <row r="180" spans="1:1" ht="16.2">
      <c r="A180" s="407"/>
    </row>
    <row r="181" spans="1:1" ht="16.2">
      <c r="A181" s="407"/>
    </row>
    <row r="182" spans="1:1" ht="16.2">
      <c r="A182" s="407"/>
    </row>
    <row r="183" spans="1:1" ht="16.2">
      <c r="A183" s="407"/>
    </row>
    <row r="184" spans="1:1" ht="16.2">
      <c r="A184" s="407"/>
    </row>
    <row r="185" spans="1:1" ht="16.2">
      <c r="A185" s="407"/>
    </row>
    <row r="186" spans="1:1" ht="16.2">
      <c r="A186" s="407"/>
    </row>
    <row r="187" spans="1:1" ht="16.2">
      <c r="A187" s="407"/>
    </row>
    <row r="188" spans="1:1" ht="16.2">
      <c r="A188" s="407"/>
    </row>
    <row r="189" spans="1:1" ht="16.2">
      <c r="A189" s="407"/>
    </row>
    <row r="190" spans="1:1" ht="16.2">
      <c r="A190" s="407"/>
    </row>
    <row r="191" spans="1:1" ht="16.2">
      <c r="A191" s="407"/>
    </row>
    <row r="192" spans="1:1" ht="16.2">
      <c r="A192" s="407"/>
    </row>
    <row r="193" spans="1:1" ht="16.2">
      <c r="A193" s="407"/>
    </row>
    <row r="194" spans="1:1" ht="16.2">
      <c r="A194" s="407"/>
    </row>
    <row r="195" spans="1:1" ht="16.2">
      <c r="A195" s="407"/>
    </row>
    <row r="196" spans="1:1" ht="16.2">
      <c r="A196" s="407"/>
    </row>
    <row r="197" spans="1:1" ht="16.2">
      <c r="A197" s="407"/>
    </row>
    <row r="198" spans="1:1" ht="16.2">
      <c r="A198" s="407"/>
    </row>
    <row r="199" spans="1:1" ht="16.2">
      <c r="A199" s="407"/>
    </row>
    <row r="200" spans="1:1" ht="16.2">
      <c r="A200" s="407"/>
    </row>
    <row r="201" spans="1:1" ht="16.2">
      <c r="A201" s="407"/>
    </row>
    <row r="202" spans="1:1" ht="16.2">
      <c r="A202" s="407"/>
    </row>
    <row r="203" spans="1:1" ht="16.2">
      <c r="A203" s="407"/>
    </row>
    <row r="204" spans="1:1" ht="16.2">
      <c r="A204" s="407"/>
    </row>
    <row r="205" spans="1:1" ht="16.2">
      <c r="A205" s="407"/>
    </row>
    <row r="206" spans="1:1" ht="16.2">
      <c r="A206" s="407"/>
    </row>
    <row r="207" spans="1:1" ht="16.2">
      <c r="A207" s="407"/>
    </row>
    <row r="208" spans="1:1" ht="16.2">
      <c r="A208" s="407"/>
    </row>
    <row r="209" spans="1:1" ht="16.2">
      <c r="A209" s="407"/>
    </row>
    <row r="210" spans="1:1" ht="16.2">
      <c r="A210" s="407"/>
    </row>
    <row r="211" spans="1:1" ht="16.2">
      <c r="A211" s="407"/>
    </row>
    <row r="212" spans="1:1" ht="16.2">
      <c r="A212" s="407"/>
    </row>
    <row r="213" spans="1:1" ht="16.2">
      <c r="A213" s="407"/>
    </row>
    <row r="214" spans="1:1" ht="16.2">
      <c r="A214" s="407"/>
    </row>
    <row r="215" spans="1:1" ht="16.2">
      <c r="A215" s="407"/>
    </row>
    <row r="216" spans="1:1" ht="16.2">
      <c r="A216" s="407"/>
    </row>
    <row r="217" spans="1:1" ht="16.2">
      <c r="A217" s="407"/>
    </row>
    <row r="218" spans="1:1" ht="16.2">
      <c r="A218" s="407"/>
    </row>
    <row r="219" spans="1:1" ht="16.2">
      <c r="A219" s="407"/>
    </row>
    <row r="220" spans="1:1" ht="16.2">
      <c r="A220" s="407"/>
    </row>
    <row r="221" spans="1:1" ht="16.2">
      <c r="A221" s="407"/>
    </row>
    <row r="222" spans="1:1" ht="16.2">
      <c r="A222" s="407"/>
    </row>
    <row r="223" spans="1:1" ht="16.2">
      <c r="A223" s="407"/>
    </row>
    <row r="224" spans="1:1" ht="16.2">
      <c r="A224" s="407"/>
    </row>
    <row r="225" spans="1:1" ht="16.2">
      <c r="A225" s="407"/>
    </row>
    <row r="226" spans="1:1" ht="16.2">
      <c r="A226" s="407"/>
    </row>
    <row r="227" spans="1:1" ht="16.2">
      <c r="A227" s="407"/>
    </row>
    <row r="228" spans="1:1" ht="16.2">
      <c r="A228" s="407"/>
    </row>
    <row r="229" spans="1:1" ht="16.2">
      <c r="A229" s="407"/>
    </row>
    <row r="230" spans="1:1" ht="16.2">
      <c r="A230" s="407"/>
    </row>
    <row r="231" spans="1:1" ht="16.2">
      <c r="A231" s="407"/>
    </row>
    <row r="232" spans="1:1" ht="16.2">
      <c r="A232" s="407"/>
    </row>
    <row r="233" spans="1:1" ht="16.2">
      <c r="A233" s="407"/>
    </row>
    <row r="234" spans="1:1" ht="16.2">
      <c r="A234" s="407"/>
    </row>
    <row r="235" spans="1:1" ht="16.2">
      <c r="A235" s="407"/>
    </row>
    <row r="236" spans="1:1" ht="16.2">
      <c r="A236" s="407"/>
    </row>
    <row r="237" spans="1:1" ht="16.2">
      <c r="A237" s="407"/>
    </row>
    <row r="238" spans="1:1" ht="16.2">
      <c r="A238" s="407"/>
    </row>
    <row r="239" spans="1:1" ht="16.2">
      <c r="A239" s="407"/>
    </row>
    <row r="240" spans="1:1" ht="16.2">
      <c r="A240" s="407"/>
    </row>
    <row r="241" spans="1:1" ht="16.2">
      <c r="A241" s="407"/>
    </row>
    <row r="242" spans="1:1" ht="16.2">
      <c r="A242" s="407"/>
    </row>
    <row r="243" spans="1:1" ht="16.2">
      <c r="A243" s="407"/>
    </row>
    <row r="244" spans="1:1" ht="16.2">
      <c r="A244" s="407"/>
    </row>
    <row r="245" spans="1:1" ht="16.2">
      <c r="A245" s="407"/>
    </row>
    <row r="246" spans="1:1" ht="16.2">
      <c r="A246" s="407"/>
    </row>
    <row r="247" spans="1:1" ht="16.2">
      <c r="A247" s="407"/>
    </row>
    <row r="248" spans="1:1" ht="16.2">
      <c r="A248" s="407"/>
    </row>
    <row r="249" spans="1:1" ht="16.2">
      <c r="A249" s="407"/>
    </row>
    <row r="250" spans="1:1" ht="16.2">
      <c r="A250" s="407"/>
    </row>
    <row r="251" spans="1:1" ht="16.2">
      <c r="A251" s="407"/>
    </row>
    <row r="252" spans="1:1" ht="16.2">
      <c r="A252" s="407"/>
    </row>
    <row r="253" spans="1:1" ht="16.2">
      <c r="A253" s="407"/>
    </row>
    <row r="254" spans="1:1" ht="16.2">
      <c r="A254" s="407"/>
    </row>
    <row r="255" spans="1:1" ht="16.2">
      <c r="A255" s="407"/>
    </row>
    <row r="256" spans="1:1" ht="16.2">
      <c r="A256" s="407"/>
    </row>
    <row r="257" spans="1:1" ht="16.2">
      <c r="A257" s="407"/>
    </row>
    <row r="258" spans="1:1" ht="16.2">
      <c r="A258" s="407"/>
    </row>
    <row r="259" spans="1:1" ht="16.2">
      <c r="A259" s="407"/>
    </row>
    <row r="260" spans="1:1" ht="16.2">
      <c r="A260" s="407"/>
    </row>
    <row r="261" spans="1:1" ht="16.2">
      <c r="A261" s="407"/>
    </row>
    <row r="262" spans="1:1" ht="16.2">
      <c r="A262" s="407"/>
    </row>
    <row r="263" spans="1:1" ht="16.2">
      <c r="A263" s="407"/>
    </row>
    <row r="264" spans="1:1" ht="16.2">
      <c r="A264" s="407"/>
    </row>
    <row r="265" spans="1:1" ht="16.2">
      <c r="A265" s="407"/>
    </row>
    <row r="266" spans="1:1" ht="16.2">
      <c r="A266" s="407"/>
    </row>
    <row r="267" spans="1:1" ht="16.2">
      <c r="A267" s="407"/>
    </row>
    <row r="268" spans="1:1" ht="16.2">
      <c r="A268" s="407"/>
    </row>
    <row r="269" spans="1:1" ht="16.2">
      <c r="A269" s="407"/>
    </row>
    <row r="270" spans="1:1" ht="16.2">
      <c r="A270" s="407"/>
    </row>
    <row r="271" spans="1:1" ht="16.2">
      <c r="A271" s="407"/>
    </row>
    <row r="272" spans="1:1" ht="16.2">
      <c r="A272" s="407"/>
    </row>
    <row r="273" spans="1:1" ht="16.2">
      <c r="A273" s="407"/>
    </row>
    <row r="274" spans="1:1" ht="16.2">
      <c r="A274" s="407"/>
    </row>
    <row r="275" spans="1:1" ht="16.2">
      <c r="A275" s="407"/>
    </row>
    <row r="276" spans="1:1" ht="16.2">
      <c r="A276" s="407"/>
    </row>
    <row r="277" spans="1:1" ht="16.2">
      <c r="A277" s="407"/>
    </row>
    <row r="278" spans="1:1" ht="16.2">
      <c r="A278" s="407"/>
    </row>
    <row r="279" spans="1:1" ht="16.2">
      <c r="A279" s="407"/>
    </row>
    <row r="280" spans="1:1" ht="16.2">
      <c r="A280" s="407"/>
    </row>
    <row r="281" spans="1:1" ht="16.2">
      <c r="A281" s="407"/>
    </row>
    <row r="282" spans="1:1" ht="16.2">
      <c r="A282" s="407"/>
    </row>
    <row r="283" spans="1:1" ht="16.2">
      <c r="A283" s="407"/>
    </row>
    <row r="284" spans="1:1" ht="16.2">
      <c r="A284" s="407"/>
    </row>
    <row r="285" spans="1:1" ht="16.2">
      <c r="A285" s="407"/>
    </row>
    <row r="286" spans="1:1" ht="16.2">
      <c r="A286" s="407"/>
    </row>
    <row r="287" spans="1:1" ht="16.2">
      <c r="A287" s="407"/>
    </row>
    <row r="288" spans="1:1" ht="16.2">
      <c r="A288" s="407"/>
    </row>
    <row r="289" spans="1:1" ht="16.2">
      <c r="A289" s="407"/>
    </row>
    <row r="290" spans="1:1" ht="16.2">
      <c r="A290" s="407"/>
    </row>
    <row r="291" spans="1:1" ht="16.2">
      <c r="A291" s="407"/>
    </row>
    <row r="292" spans="1:1" ht="16.2">
      <c r="A292" s="407"/>
    </row>
    <row r="293" spans="1:1" ht="16.2">
      <c r="A293" s="407"/>
    </row>
    <row r="294" spans="1:1" ht="16.2">
      <c r="A294" s="407"/>
    </row>
    <row r="295" spans="1:1" ht="16.2">
      <c r="A295" s="407"/>
    </row>
    <row r="296" spans="1:1" ht="16.2">
      <c r="A296" s="407"/>
    </row>
    <row r="297" spans="1:1" ht="16.2">
      <c r="A297" s="407"/>
    </row>
    <row r="298" spans="1:1" ht="16.2">
      <c r="A298" s="407"/>
    </row>
    <row r="299" spans="1:1" ht="16.2">
      <c r="A299" s="407"/>
    </row>
    <row r="300" spans="1:1" ht="16.2">
      <c r="A300" s="407"/>
    </row>
    <row r="301" spans="1:1" ht="16.2">
      <c r="A301" s="407"/>
    </row>
    <row r="302" spans="1:1" ht="16.2">
      <c r="A302" s="407"/>
    </row>
    <row r="303" spans="1:1" ht="16.2">
      <c r="A303" s="407"/>
    </row>
    <row r="304" spans="1:1" ht="16.2">
      <c r="A304" s="407"/>
    </row>
    <row r="305" spans="1:1" ht="16.2">
      <c r="A305" s="407"/>
    </row>
    <row r="306" spans="1:1" ht="16.2">
      <c r="A306" s="407"/>
    </row>
    <row r="307" spans="1:1" ht="16.2">
      <c r="A307" s="407"/>
    </row>
    <row r="308" spans="1:1" ht="16.2">
      <c r="A308" s="407"/>
    </row>
    <row r="309" spans="1:1" ht="16.2">
      <c r="A309" s="407"/>
    </row>
    <row r="310" spans="1:1" ht="16.2">
      <c r="A310" s="407"/>
    </row>
    <row r="311" spans="1:1" ht="16.2">
      <c r="A311" s="407"/>
    </row>
    <row r="312" spans="1:1" ht="16.2">
      <c r="A312" s="407"/>
    </row>
    <row r="313" spans="1:1" ht="16.2">
      <c r="A313" s="407"/>
    </row>
    <row r="314" spans="1:1" ht="16.2">
      <c r="A314" s="407"/>
    </row>
    <row r="315" spans="1:1" ht="16.2">
      <c r="A315" s="407"/>
    </row>
    <row r="316" spans="1:1" ht="16.2">
      <c r="A316" s="407"/>
    </row>
    <row r="317" spans="1:1" ht="16.2">
      <c r="A317" s="407"/>
    </row>
    <row r="318" spans="1:1" ht="16.2">
      <c r="A318" s="407"/>
    </row>
    <row r="319" spans="1:1" ht="16.2">
      <c r="A319" s="407"/>
    </row>
    <row r="320" spans="1:1" ht="16.2">
      <c r="A320" s="407"/>
    </row>
    <row r="321" spans="1:1" ht="16.2">
      <c r="A321" s="407"/>
    </row>
    <row r="322" spans="1:1" ht="16.2">
      <c r="A322" s="407"/>
    </row>
    <row r="323" spans="1:1" ht="16.2">
      <c r="A323" s="407"/>
    </row>
    <row r="324" spans="1:1" ht="16.2">
      <c r="A324" s="407"/>
    </row>
    <row r="325" spans="1:1" ht="16.2">
      <c r="A325" s="407"/>
    </row>
    <row r="326" spans="1:1" ht="16.2">
      <c r="A326" s="407"/>
    </row>
    <row r="327" spans="1:1" ht="16.2">
      <c r="A327" s="407"/>
    </row>
    <row r="328" spans="1:1" ht="16.2">
      <c r="A328" s="407"/>
    </row>
    <row r="329" spans="1:1" ht="16.2">
      <c r="A329" s="407"/>
    </row>
    <row r="330" spans="1:1" ht="16.2">
      <c r="A330" s="407"/>
    </row>
    <row r="331" spans="1:1" ht="16.2">
      <c r="A331" s="407"/>
    </row>
    <row r="332" spans="1:1" ht="16.2">
      <c r="A332" s="407"/>
    </row>
    <row r="333" spans="1:1" ht="16.2">
      <c r="A333" s="407"/>
    </row>
    <row r="334" spans="1:1" ht="16.2">
      <c r="A334" s="407"/>
    </row>
    <row r="335" spans="1:1" ht="16.2">
      <c r="A335" s="407"/>
    </row>
    <row r="336" spans="1:1" ht="16.2">
      <c r="A336" s="407"/>
    </row>
    <row r="337" spans="1:1" ht="16.2">
      <c r="A337" s="407"/>
    </row>
    <row r="338" spans="1:1" ht="16.2">
      <c r="A338" s="407"/>
    </row>
    <row r="339" spans="1:1" ht="16.2">
      <c r="A339" s="407"/>
    </row>
    <row r="340" spans="1:1" ht="16.2">
      <c r="A340" s="407"/>
    </row>
    <row r="341" spans="1:1" ht="16.2">
      <c r="A341" s="407"/>
    </row>
    <row r="342" spans="1:1" ht="16.2">
      <c r="A342" s="407"/>
    </row>
    <row r="343" spans="1:1" ht="16.2">
      <c r="A343" s="407"/>
    </row>
    <row r="344" spans="1:1" ht="16.2">
      <c r="A344" s="407"/>
    </row>
    <row r="345" spans="1:1" ht="16.2">
      <c r="A345" s="407"/>
    </row>
    <row r="346" spans="1:1" ht="16.2">
      <c r="A346" s="407"/>
    </row>
    <row r="347" spans="1:1" ht="16.2">
      <c r="A347" s="407"/>
    </row>
    <row r="348" spans="1:1" ht="16.2">
      <c r="A348" s="407"/>
    </row>
    <row r="349" spans="1:1" ht="16.2">
      <c r="A349" s="407"/>
    </row>
    <row r="350" spans="1:1" ht="16.2">
      <c r="A350" s="407"/>
    </row>
    <row r="351" spans="1:1" ht="16.2">
      <c r="A351" s="407"/>
    </row>
    <row r="352" spans="1:1" ht="16.2">
      <c r="A352" s="407"/>
    </row>
    <row r="353" spans="1:1" ht="16.2">
      <c r="A353" s="407"/>
    </row>
    <row r="354" spans="1:1" ht="16.2">
      <c r="A354" s="407"/>
    </row>
    <row r="355" spans="1:1" ht="16.2">
      <c r="A355" s="407"/>
    </row>
    <row r="356" spans="1:1" ht="16.2">
      <c r="A356" s="407"/>
    </row>
    <row r="357" spans="1:1" ht="16.2">
      <c r="A357" s="407"/>
    </row>
    <row r="358" spans="1:1" ht="16.2">
      <c r="A358" s="407"/>
    </row>
    <row r="359" spans="1:1" ht="16.2">
      <c r="A359" s="407"/>
    </row>
    <row r="360" spans="1:1" ht="16.2">
      <c r="A360" s="407"/>
    </row>
    <row r="361" spans="1:1" ht="16.2">
      <c r="A361" s="407"/>
    </row>
    <row r="362" spans="1:1" ht="16.2">
      <c r="A362" s="407"/>
    </row>
    <row r="363" spans="1:1" ht="16.2">
      <c r="A363" s="407"/>
    </row>
    <row r="364" spans="1:1" ht="16.2">
      <c r="A364" s="407"/>
    </row>
    <row r="365" spans="1:1" ht="16.2">
      <c r="A365" s="407"/>
    </row>
    <row r="366" spans="1:1" ht="16.2">
      <c r="A366" s="407"/>
    </row>
    <row r="367" spans="1:1" ht="16.2">
      <c r="A367" s="407"/>
    </row>
    <row r="368" spans="1:1" ht="16.2">
      <c r="A368" s="407"/>
    </row>
    <row r="369" spans="1:1" ht="16.2">
      <c r="A369" s="407"/>
    </row>
    <row r="370" spans="1:1" ht="16.2">
      <c r="A370" s="407"/>
    </row>
    <row r="371" spans="1:1" ht="16.2">
      <c r="A371" s="407"/>
    </row>
    <row r="372" spans="1:1" ht="16.2">
      <c r="A372" s="407"/>
    </row>
    <row r="373" spans="1:1" ht="16.2">
      <c r="A373" s="407"/>
    </row>
    <row r="374" spans="1:1" ht="16.2">
      <c r="A374" s="407"/>
    </row>
    <row r="375" spans="1:1" ht="16.2">
      <c r="A375" s="407"/>
    </row>
    <row r="376" spans="1:1" ht="16.2">
      <c r="A376" s="407"/>
    </row>
    <row r="377" spans="1:1" ht="16.2">
      <c r="A377" s="407"/>
    </row>
    <row r="378" spans="1:1" ht="16.2">
      <c r="A378" s="407"/>
    </row>
    <row r="379" spans="1:1" ht="16.2">
      <c r="A379" s="407"/>
    </row>
    <row r="380" spans="1:1" ht="16.2">
      <c r="A380" s="407"/>
    </row>
    <row r="381" spans="1:1" ht="16.2">
      <c r="A381" s="407"/>
    </row>
    <row r="382" spans="1:1" ht="16.2">
      <c r="A382" s="407"/>
    </row>
    <row r="383" spans="1:1" ht="16.2">
      <c r="A383" s="407"/>
    </row>
    <row r="384" spans="1:1" ht="16.2">
      <c r="A384" s="407"/>
    </row>
    <row r="385" spans="1:1" ht="16.2">
      <c r="A385" s="407"/>
    </row>
    <row r="386" spans="1:1" ht="16.2">
      <c r="A386" s="407"/>
    </row>
    <row r="387" spans="1:1" ht="16.2">
      <c r="A387" s="407"/>
    </row>
    <row r="388" spans="1:1" ht="16.2">
      <c r="A388" s="407"/>
    </row>
    <row r="389" spans="1:1" ht="16.2">
      <c r="A389" s="407"/>
    </row>
    <row r="390" spans="1:1" ht="16.2">
      <c r="A390" s="407"/>
    </row>
    <row r="391" spans="1:1" ht="16.2">
      <c r="A391" s="407"/>
    </row>
    <row r="392" spans="1:1" ht="16.2">
      <c r="A392" s="407"/>
    </row>
    <row r="393" spans="1:1" ht="16.2">
      <c r="A393" s="407"/>
    </row>
    <row r="394" spans="1:1" ht="16.2">
      <c r="A394" s="407"/>
    </row>
    <row r="395" spans="1:1" ht="16.2">
      <c r="A395" s="407"/>
    </row>
    <row r="396" spans="1:1" ht="16.2">
      <c r="A396" s="407"/>
    </row>
    <row r="397" spans="1:1" ht="16.2">
      <c r="A397" s="407"/>
    </row>
    <row r="398" spans="1:1" ht="16.2">
      <c r="A398" s="407"/>
    </row>
    <row r="399" spans="1:1" ht="16.2">
      <c r="A399" s="407"/>
    </row>
    <row r="400" spans="1:1" ht="16.2">
      <c r="A400" s="407"/>
    </row>
    <row r="401" spans="1:1" ht="16.2">
      <c r="A401" s="407"/>
    </row>
    <row r="402" spans="1:1" ht="16.2">
      <c r="A402" s="407"/>
    </row>
    <row r="403" spans="1:1" ht="16.2">
      <c r="A403" s="407"/>
    </row>
    <row r="404" spans="1:1" ht="16.2">
      <c r="A404" s="407"/>
    </row>
    <row r="405" spans="1:1" ht="16.2">
      <c r="A405" s="407"/>
    </row>
    <row r="406" spans="1:1" ht="16.2">
      <c r="A406" s="407"/>
    </row>
    <row r="407" spans="1:1" ht="16.2">
      <c r="A407" s="407"/>
    </row>
    <row r="408" spans="1:1" ht="16.2">
      <c r="A408" s="407"/>
    </row>
    <row r="409" spans="1:1" ht="16.2">
      <c r="A409" s="407"/>
    </row>
    <row r="410" spans="1:1" ht="16.2">
      <c r="A410" s="407"/>
    </row>
    <row r="411" spans="1:1" ht="16.2">
      <c r="A411" s="407"/>
    </row>
    <row r="412" spans="1:1" ht="16.2">
      <c r="A412" s="407"/>
    </row>
    <row r="413" spans="1:1" ht="16.2">
      <c r="A413" s="407"/>
    </row>
    <row r="414" spans="1:1" ht="16.2">
      <c r="A414" s="407"/>
    </row>
    <row r="415" spans="1:1" ht="16.2">
      <c r="A415" s="407"/>
    </row>
    <row r="416" spans="1:1" ht="16.2">
      <c r="A416" s="407"/>
    </row>
    <row r="417" spans="1:1" ht="16.2">
      <c r="A417" s="407"/>
    </row>
    <row r="418" spans="1:1" ht="16.2">
      <c r="A418" s="407"/>
    </row>
    <row r="419" spans="1:1" ht="16.2">
      <c r="A419" s="407"/>
    </row>
    <row r="420" spans="1:1" ht="16.2">
      <c r="A420" s="407"/>
    </row>
    <row r="421" spans="1:1" ht="16.2">
      <c r="A421" s="407"/>
    </row>
    <row r="422" spans="1:1" ht="16.2">
      <c r="A422" s="407"/>
    </row>
    <row r="423" spans="1:1" ht="16.2">
      <c r="A423" s="407"/>
    </row>
    <row r="424" spans="1:1" ht="16.2">
      <c r="A424" s="407"/>
    </row>
    <row r="425" spans="1:1" ht="16.2">
      <c r="A425" s="407"/>
    </row>
    <row r="426" spans="1:1" ht="16.2">
      <c r="A426" s="407"/>
    </row>
    <row r="427" spans="1:1" ht="16.2">
      <c r="A427" s="407"/>
    </row>
    <row r="428" spans="1:1" ht="16.2">
      <c r="A428" s="407"/>
    </row>
    <row r="429" spans="1:1" ht="16.2">
      <c r="A429" s="407"/>
    </row>
    <row r="430" spans="1:1" ht="16.2">
      <c r="A430" s="407"/>
    </row>
    <row r="431" spans="1:1" ht="16.2">
      <c r="A431" s="407"/>
    </row>
    <row r="432" spans="1:1" ht="16.2">
      <c r="A432" s="407"/>
    </row>
    <row r="433" spans="1:1" ht="16.2">
      <c r="A433" s="407"/>
    </row>
    <row r="434" spans="1:1" ht="16.2">
      <c r="A434" s="407"/>
    </row>
    <row r="435" spans="1:1" ht="16.2">
      <c r="A435" s="407"/>
    </row>
    <row r="436" spans="1:1" ht="16.2">
      <c r="A436" s="407"/>
    </row>
    <row r="437" spans="1:1" ht="16.2">
      <c r="A437" s="407"/>
    </row>
    <row r="438" spans="1:1" ht="16.2">
      <c r="A438" s="407"/>
    </row>
    <row r="439" spans="1:1" ht="16.2">
      <c r="A439" s="407"/>
    </row>
    <row r="440" spans="1:1" ht="16.2">
      <c r="A440" s="407"/>
    </row>
    <row r="441" spans="1:1" ht="16.2">
      <c r="A441" s="407"/>
    </row>
    <row r="442" spans="1:1" ht="16.2">
      <c r="A442" s="407"/>
    </row>
    <row r="443" spans="1:1" ht="16.2">
      <c r="A443" s="407"/>
    </row>
    <row r="444" spans="1:1" ht="16.2">
      <c r="A444" s="407"/>
    </row>
    <row r="445" spans="1:1" ht="16.2">
      <c r="A445" s="407"/>
    </row>
    <row r="446" spans="1:1" ht="16.2">
      <c r="A446" s="407"/>
    </row>
    <row r="447" spans="1:1" ht="16.2">
      <c r="A447" s="407"/>
    </row>
    <row r="448" spans="1:1" ht="16.2">
      <c r="A448" s="407"/>
    </row>
    <row r="449" spans="1:1" ht="16.2">
      <c r="A449" s="407"/>
    </row>
    <row r="450" spans="1:1" ht="16.2">
      <c r="A450" s="407"/>
    </row>
    <row r="451" spans="1:1" ht="16.2">
      <c r="A451" s="407"/>
    </row>
    <row r="452" spans="1:1" ht="16.2">
      <c r="A452" s="407"/>
    </row>
    <row r="453" spans="1:1" ht="16.2">
      <c r="A453" s="407"/>
    </row>
    <row r="454" spans="1:1" ht="16.2">
      <c r="A454" s="407"/>
    </row>
    <row r="455" spans="1:1" ht="16.2">
      <c r="A455" s="407"/>
    </row>
    <row r="456" spans="1:1" ht="16.2">
      <c r="A456" s="407"/>
    </row>
    <row r="457" spans="1:1" ht="16.2">
      <c r="A457" s="407"/>
    </row>
    <row r="458" spans="1:1" ht="16.2">
      <c r="A458" s="407"/>
    </row>
    <row r="459" spans="1:1" ht="16.2">
      <c r="A459" s="407"/>
    </row>
    <row r="460" spans="1:1" ht="16.2">
      <c r="A460" s="407"/>
    </row>
    <row r="461" spans="1:1" ht="16.2">
      <c r="A461" s="407"/>
    </row>
    <row r="462" spans="1:1" ht="16.2">
      <c r="A462" s="407"/>
    </row>
    <row r="463" spans="1:1" ht="16.2">
      <c r="A463" s="407"/>
    </row>
    <row r="464" spans="1:1" ht="16.2">
      <c r="A464" s="407"/>
    </row>
    <row r="465" spans="1:1" ht="16.2">
      <c r="A465" s="407"/>
    </row>
    <row r="466" spans="1:1" ht="16.2">
      <c r="A466" s="407"/>
    </row>
    <row r="467" spans="1:1" ht="16.2">
      <c r="A467" s="407"/>
    </row>
    <row r="468" spans="1:1" ht="16.2">
      <c r="A468" s="407"/>
    </row>
    <row r="469" spans="1:1" ht="16.2">
      <c r="A469" s="407"/>
    </row>
    <row r="470" spans="1:1" ht="16.2">
      <c r="A470" s="407"/>
    </row>
    <row r="471" spans="1:1" ht="16.2">
      <c r="A471" s="407"/>
    </row>
    <row r="472" spans="1:1" ht="16.2">
      <c r="A472" s="407"/>
    </row>
    <row r="473" spans="1:1" ht="16.2">
      <c r="A473" s="407"/>
    </row>
    <row r="474" spans="1:1" ht="16.2">
      <c r="A474" s="407"/>
    </row>
    <row r="475" spans="1:1" ht="16.2">
      <c r="A475" s="407"/>
    </row>
    <row r="476" spans="1:1" ht="16.2">
      <c r="A476" s="407"/>
    </row>
    <row r="477" spans="1:1" ht="16.2">
      <c r="A477" s="407"/>
    </row>
    <row r="478" spans="1:1" ht="16.2">
      <c r="A478" s="407"/>
    </row>
    <row r="479" spans="1:1" ht="16.2">
      <c r="A479" s="407"/>
    </row>
    <row r="480" spans="1:1" ht="16.2">
      <c r="A480" s="407"/>
    </row>
    <row r="481" spans="1:1" ht="16.2">
      <c r="A481" s="407"/>
    </row>
    <row r="482" spans="1:1" ht="16.2">
      <c r="A482" s="407"/>
    </row>
    <row r="483" spans="1:1" ht="16.2">
      <c r="A483" s="407"/>
    </row>
    <row r="484" spans="1:1" ht="16.2">
      <c r="A484" s="407"/>
    </row>
    <row r="485" spans="1:1" ht="16.2">
      <c r="A485" s="407"/>
    </row>
    <row r="486" spans="1:1" ht="16.2">
      <c r="A486" s="407"/>
    </row>
    <row r="487" spans="1:1" ht="16.2">
      <c r="A487" s="407"/>
    </row>
    <row r="488" spans="1:1" ht="16.2">
      <c r="A488" s="407"/>
    </row>
    <row r="489" spans="1:1" ht="16.2">
      <c r="A489" s="407"/>
    </row>
    <row r="490" spans="1:1" ht="16.2">
      <c r="A490" s="407"/>
    </row>
    <row r="491" spans="1:1" ht="16.2">
      <c r="A491" s="407"/>
    </row>
    <row r="492" spans="1:1" ht="16.2">
      <c r="A492" s="407"/>
    </row>
    <row r="493" spans="1:1" ht="16.2">
      <c r="A493" s="407"/>
    </row>
    <row r="494" spans="1:1" ht="16.2">
      <c r="A494" s="407"/>
    </row>
    <row r="495" spans="1:1" ht="16.2">
      <c r="A495" s="407"/>
    </row>
    <row r="496" spans="1:1" ht="16.2">
      <c r="A496" s="407"/>
    </row>
    <row r="497" spans="1:1" ht="16.2">
      <c r="A497" s="407"/>
    </row>
    <row r="498" spans="1:1" ht="16.2">
      <c r="A498" s="407"/>
    </row>
    <row r="499" spans="1:1" ht="16.2">
      <c r="A499" s="407"/>
    </row>
    <row r="500" spans="1:1" ht="16.2">
      <c r="A500" s="407"/>
    </row>
    <row r="501" spans="1:1" ht="16.2">
      <c r="A501" s="407"/>
    </row>
    <row r="502" spans="1:1" ht="16.2">
      <c r="A502" s="407"/>
    </row>
    <row r="503" spans="1:1" ht="16.2">
      <c r="A503" s="407"/>
    </row>
    <row r="504" spans="1:1" ht="16.2">
      <c r="A504" s="407"/>
    </row>
    <row r="505" spans="1:1" ht="16.2">
      <c r="A505" s="407"/>
    </row>
    <row r="506" spans="1:1" ht="16.2">
      <c r="A506" s="407"/>
    </row>
    <row r="507" spans="1:1" ht="16.2">
      <c r="A507" s="407"/>
    </row>
    <row r="508" spans="1:1" ht="16.2">
      <c r="A508" s="407"/>
    </row>
    <row r="509" spans="1:1" ht="16.2">
      <c r="A509" s="407"/>
    </row>
    <row r="510" spans="1:1" ht="16.2">
      <c r="A510" s="407"/>
    </row>
    <row r="511" spans="1:1" ht="16.2">
      <c r="A511" s="407"/>
    </row>
    <row r="512" spans="1:1" ht="16.2">
      <c r="A512" s="407"/>
    </row>
    <row r="513" spans="1:1" ht="16.2">
      <c r="A513" s="407"/>
    </row>
    <row r="514" spans="1:1" ht="16.2">
      <c r="A514" s="407"/>
    </row>
    <row r="515" spans="1:1" ht="16.2">
      <c r="A515" s="407"/>
    </row>
    <row r="516" spans="1:1" ht="16.2">
      <c r="A516" s="407"/>
    </row>
    <row r="517" spans="1:1" ht="16.2">
      <c r="A517" s="407"/>
    </row>
    <row r="518" spans="1:1" ht="16.2">
      <c r="A518" s="407"/>
    </row>
    <row r="519" spans="1:1" ht="16.2">
      <c r="A519" s="407"/>
    </row>
    <row r="520" spans="1:1" ht="16.2">
      <c r="A520" s="407"/>
    </row>
    <row r="521" spans="1:1" ht="16.2">
      <c r="A521" s="407"/>
    </row>
    <row r="522" spans="1:1" ht="16.2">
      <c r="A522" s="407"/>
    </row>
    <row r="523" spans="1:1" ht="16.2">
      <c r="A523" s="407"/>
    </row>
    <row r="524" spans="1:1" ht="16.2">
      <c r="A524" s="407"/>
    </row>
    <row r="525" spans="1:1" ht="16.2">
      <c r="A525" s="407"/>
    </row>
    <row r="526" spans="1:1" ht="16.2">
      <c r="A526" s="407"/>
    </row>
    <row r="527" spans="1:1" ht="16.2">
      <c r="A527" s="407"/>
    </row>
    <row r="528" spans="1:1" ht="16.2">
      <c r="A528" s="407"/>
    </row>
    <row r="529" spans="1:1" ht="16.2">
      <c r="A529" s="407"/>
    </row>
    <row r="530" spans="1:1" ht="16.2">
      <c r="A530" s="407"/>
    </row>
    <row r="531" spans="1:1" ht="16.2">
      <c r="A531" s="407"/>
    </row>
    <row r="532" spans="1:1" ht="16.2">
      <c r="A532" s="407"/>
    </row>
    <row r="533" spans="1:1" ht="16.2">
      <c r="A533" s="407"/>
    </row>
    <row r="534" spans="1:1" ht="16.2">
      <c r="A534" s="407"/>
    </row>
    <row r="535" spans="1:1" ht="16.2">
      <c r="A535" s="407"/>
    </row>
    <row r="536" spans="1:1" ht="16.2">
      <c r="A536" s="407"/>
    </row>
    <row r="537" spans="1:1" ht="16.2">
      <c r="A537" s="407"/>
    </row>
    <row r="538" spans="1:1" ht="16.2">
      <c r="A538" s="407"/>
    </row>
    <row r="539" spans="1:1" ht="16.2">
      <c r="A539" s="407"/>
    </row>
    <row r="540" spans="1:1" ht="16.2">
      <c r="A540" s="407"/>
    </row>
    <row r="541" spans="1:1" ht="16.2">
      <c r="A541" s="407"/>
    </row>
    <row r="542" spans="1:1" ht="16.2">
      <c r="A542" s="407"/>
    </row>
    <row r="543" spans="1:1" ht="16.2">
      <c r="A543" s="407"/>
    </row>
    <row r="544" spans="1:1" ht="16.2">
      <c r="A544" s="407"/>
    </row>
    <row r="545" spans="1:1" ht="16.2">
      <c r="A545" s="407"/>
    </row>
    <row r="546" spans="1:1" ht="16.2">
      <c r="A546" s="407"/>
    </row>
    <row r="547" spans="1:1" ht="16.2">
      <c r="A547" s="407"/>
    </row>
    <row r="548" spans="1:1" ht="16.2">
      <c r="A548" s="407"/>
    </row>
    <row r="549" spans="1:1" ht="16.2">
      <c r="A549" s="407"/>
    </row>
    <row r="550" spans="1:1" ht="16.2">
      <c r="A550" s="407"/>
    </row>
  </sheetData>
  <mergeCells count="2">
    <mergeCell ref="E1:F1"/>
    <mergeCell ref="A1:D1"/>
  </mergeCells>
  <phoneticPr fontId="3"/>
  <pageMargins left="0.78700000000000003" right="0.78700000000000003" top="0.98399999999999999" bottom="0.98399999999999999" header="0.51200000000000001" footer="0.51200000000000001"/>
  <pageSetup paperSize="9" scale="88" orientation="portrait" horizontalDpi="360" verticalDpi="360" r:id="rId1"/>
  <headerFooter alignWithMargins="0"/>
  <colBreaks count="1" manualBreakCount="1">
    <brk id="9" max="1048575" man="1"/>
  </colBreaks>
  <legacyDrawing r:id="rId2"/>
</worksheet>
</file>

<file path=xl/worksheets/sheet11.xml><?xml version="1.0" encoding="utf-8"?>
<worksheet xmlns="http://schemas.openxmlformats.org/spreadsheetml/2006/main" xmlns:r="http://schemas.openxmlformats.org/officeDocument/2006/relationships">
  <dimension ref="A1:I50"/>
  <sheetViews>
    <sheetView zoomScaleNormal="100" workbookViewId="0">
      <selection activeCell="J19" sqref="J19"/>
    </sheetView>
  </sheetViews>
  <sheetFormatPr defaultRowHeight="13.2"/>
  <cols>
    <col min="1" max="1" width="17.88671875" customWidth="1"/>
    <col min="2" max="2" width="3.5546875" bestFit="1" customWidth="1"/>
    <col min="3" max="3" width="14.109375" bestFit="1" customWidth="1"/>
    <col min="4" max="4" width="11.88671875" bestFit="1" customWidth="1"/>
    <col min="5" max="5" width="14.109375" bestFit="1" customWidth="1"/>
    <col min="6" max="6" width="18.33203125" bestFit="1" customWidth="1"/>
    <col min="7" max="7" width="10.6640625" customWidth="1"/>
    <col min="8" max="8" width="12.88671875" bestFit="1" customWidth="1"/>
  </cols>
  <sheetData>
    <row r="1" spans="1:9">
      <c r="A1" s="182" t="s">
        <v>593</v>
      </c>
    </row>
    <row r="2" spans="1:9">
      <c r="A2" s="182" t="s">
        <v>594</v>
      </c>
    </row>
    <row r="3" spans="1:9" ht="13.8" thickBot="1">
      <c r="A3" s="448" t="s">
        <v>685</v>
      </c>
    </row>
    <row r="4" spans="1:9" ht="16.2">
      <c r="A4" s="834" t="s">
        <v>695</v>
      </c>
      <c r="B4" s="835"/>
      <c r="C4" s="835"/>
      <c r="D4" s="835"/>
      <c r="E4" s="835"/>
      <c r="F4" s="836"/>
      <c r="H4" s="366"/>
    </row>
    <row r="5" spans="1:9" ht="21" customHeight="1" thickBot="1">
      <c r="A5" s="837" t="s">
        <v>510</v>
      </c>
      <c r="B5" s="838"/>
      <c r="C5" s="839"/>
      <c r="D5" s="453" t="s">
        <v>514</v>
      </c>
      <c r="E5" s="454" t="s">
        <v>513</v>
      </c>
      <c r="F5" s="455" t="s">
        <v>696</v>
      </c>
    </row>
    <row r="6" spans="1:9" ht="21" customHeight="1">
      <c r="A6" s="449"/>
      <c r="B6" s="449"/>
      <c r="C6" s="449"/>
      <c r="D6" s="450"/>
      <c r="E6" s="451"/>
      <c r="F6" s="452"/>
    </row>
    <row r="7" spans="1:9">
      <c r="A7" s="367" t="s">
        <v>501</v>
      </c>
      <c r="B7" s="367"/>
      <c r="C7" s="367" t="s">
        <v>681</v>
      </c>
      <c r="D7" s="367" t="s">
        <v>506</v>
      </c>
      <c r="E7" s="367" t="s">
        <v>507</v>
      </c>
      <c r="F7" s="367" t="s">
        <v>502</v>
      </c>
      <c r="G7" s="367" t="s">
        <v>503</v>
      </c>
      <c r="H7" s="367" t="s">
        <v>693</v>
      </c>
    </row>
    <row r="8" spans="1:9" ht="16.2">
      <c r="A8" s="1052" t="s">
        <v>1044</v>
      </c>
      <c r="B8" s="3" t="s">
        <v>219</v>
      </c>
      <c r="C8" s="129" t="s">
        <v>682</v>
      </c>
      <c r="D8" s="447">
        <v>42833</v>
      </c>
      <c r="E8" s="175">
        <v>0.58333333333333337</v>
      </c>
      <c r="F8" s="129">
        <v>1</v>
      </c>
      <c r="G8" s="129"/>
      <c r="H8" s="174" t="s">
        <v>691</v>
      </c>
      <c r="I8" s="423" t="s">
        <v>904</v>
      </c>
    </row>
    <row r="9" spans="1:9" ht="16.2">
      <c r="A9" s="1052" t="s">
        <v>1044</v>
      </c>
      <c r="B9" s="3" t="s">
        <v>219</v>
      </c>
      <c r="C9" s="129" t="s">
        <v>892</v>
      </c>
      <c r="D9" s="447">
        <v>42833</v>
      </c>
      <c r="E9" s="175">
        <v>0.58333333333333337</v>
      </c>
      <c r="F9" s="129">
        <v>2</v>
      </c>
      <c r="G9" s="129"/>
      <c r="H9" s="129" t="s">
        <v>894</v>
      </c>
    </row>
    <row r="10" spans="1:9" ht="16.2">
      <c r="A10" s="1052" t="s">
        <v>1044</v>
      </c>
      <c r="B10" s="3" t="s">
        <v>219</v>
      </c>
      <c r="C10" s="129" t="s">
        <v>892</v>
      </c>
      <c r="D10" s="447">
        <v>42833</v>
      </c>
      <c r="E10" s="175">
        <v>0.58333333333333337</v>
      </c>
      <c r="F10" s="129">
        <v>1</v>
      </c>
      <c r="G10" s="129"/>
      <c r="H10" s="129" t="s">
        <v>895</v>
      </c>
    </row>
    <row r="11" spans="1:9" ht="16.2">
      <c r="A11" s="1051"/>
      <c r="B11" s="3"/>
      <c r="C11" s="3"/>
      <c r="D11" s="3"/>
      <c r="E11" s="3"/>
      <c r="F11" s="3"/>
      <c r="G11" s="3"/>
      <c r="H11" s="3"/>
    </row>
    <row r="12" spans="1:9" ht="16.2">
      <c r="A12" s="1051"/>
      <c r="B12" s="3"/>
      <c r="C12" s="3"/>
      <c r="D12" s="3"/>
      <c r="E12" s="3"/>
      <c r="F12" s="3"/>
      <c r="G12" s="3"/>
      <c r="H12" s="3"/>
    </row>
    <row r="13" spans="1:9" ht="16.2">
      <c r="A13" s="1051"/>
      <c r="B13" s="3"/>
      <c r="C13" s="3"/>
      <c r="D13" s="3"/>
      <c r="E13" s="3"/>
      <c r="F13" s="3"/>
      <c r="G13" s="3"/>
      <c r="H13" s="3"/>
    </row>
    <row r="14" spans="1:9" ht="16.2">
      <c r="A14" s="1051"/>
      <c r="B14" s="3"/>
      <c r="C14" s="3"/>
      <c r="D14" s="3"/>
      <c r="E14" s="3"/>
      <c r="F14" s="3"/>
      <c r="G14" s="3"/>
      <c r="H14" s="3"/>
    </row>
    <row r="15" spans="1:9" ht="16.2">
      <c r="A15" s="1051"/>
      <c r="B15" s="3"/>
      <c r="C15" s="3"/>
      <c r="D15" s="3"/>
      <c r="E15" s="3"/>
      <c r="F15" s="3"/>
      <c r="G15" s="3"/>
      <c r="H15" s="3"/>
    </row>
    <row r="16" spans="1:9" ht="16.2">
      <c r="A16" s="1051"/>
      <c r="B16" s="3"/>
      <c r="C16" s="3"/>
      <c r="D16" s="3"/>
      <c r="E16" s="3"/>
      <c r="F16" s="3"/>
      <c r="G16" s="3"/>
      <c r="H16" s="3"/>
    </row>
    <row r="17" spans="1:8" ht="16.2">
      <c r="A17" s="1051"/>
      <c r="B17" s="3"/>
      <c r="C17" s="3"/>
      <c r="D17" s="3"/>
      <c r="E17" s="3"/>
      <c r="F17" s="3"/>
      <c r="G17" s="3"/>
      <c r="H17" s="3"/>
    </row>
    <row r="18" spans="1:8" ht="16.2">
      <c r="A18" s="1051"/>
      <c r="B18" s="3"/>
      <c r="C18" s="3"/>
      <c r="D18" s="3"/>
      <c r="E18" s="3"/>
      <c r="F18" s="3"/>
      <c r="G18" s="3"/>
      <c r="H18" s="3"/>
    </row>
    <row r="19" spans="1:8" ht="16.2">
      <c r="A19" s="1051"/>
      <c r="B19" s="3"/>
      <c r="C19" s="3"/>
      <c r="D19" s="3"/>
      <c r="E19" s="3"/>
      <c r="F19" s="3"/>
      <c r="G19" s="3"/>
      <c r="H19" s="3"/>
    </row>
    <row r="20" spans="1:8" ht="16.2">
      <c r="A20" s="1051"/>
      <c r="B20" s="3"/>
      <c r="C20" s="3"/>
      <c r="D20" s="3"/>
      <c r="E20" s="3"/>
      <c r="F20" s="3"/>
      <c r="G20" s="3"/>
      <c r="H20" s="3"/>
    </row>
    <row r="21" spans="1:8" ht="16.2">
      <c r="A21" s="1051"/>
      <c r="B21" s="3"/>
      <c r="C21" s="3"/>
      <c r="D21" s="3"/>
      <c r="E21" s="3"/>
      <c r="F21" s="3"/>
      <c r="G21" s="3"/>
      <c r="H21" s="3"/>
    </row>
    <row r="22" spans="1:8" ht="16.2">
      <c r="A22" s="1051"/>
      <c r="B22" s="3"/>
      <c r="C22" s="3"/>
      <c r="D22" s="3"/>
      <c r="E22" s="3"/>
      <c r="F22" s="3"/>
      <c r="G22" s="3"/>
      <c r="H22" s="3"/>
    </row>
    <row r="23" spans="1:8" ht="16.2">
      <c r="A23" s="1051"/>
      <c r="B23" s="3"/>
      <c r="C23" s="3"/>
      <c r="D23" s="3"/>
      <c r="E23" s="3"/>
      <c r="F23" s="3"/>
      <c r="G23" s="3"/>
      <c r="H23" s="3"/>
    </row>
    <row r="24" spans="1:8" ht="16.2">
      <c r="A24" s="1051"/>
      <c r="B24" s="3"/>
      <c r="C24" s="3"/>
      <c r="D24" s="3"/>
      <c r="E24" s="3"/>
      <c r="F24" s="3"/>
      <c r="G24" s="3"/>
      <c r="H24" s="3"/>
    </row>
    <row r="25" spans="1:8" ht="16.2">
      <c r="A25" s="1051"/>
      <c r="B25" s="3"/>
      <c r="C25" s="3"/>
      <c r="D25" s="3"/>
      <c r="E25" s="3"/>
      <c r="F25" s="3"/>
      <c r="G25" s="3"/>
      <c r="H25" s="3"/>
    </row>
    <row r="26" spans="1:8" ht="16.2">
      <c r="A26" s="1051"/>
      <c r="B26" s="3"/>
      <c r="C26" s="3"/>
      <c r="D26" s="3"/>
      <c r="E26" s="3"/>
      <c r="F26" s="3"/>
      <c r="G26" s="3"/>
      <c r="H26" s="3"/>
    </row>
    <row r="27" spans="1:8" ht="16.2">
      <c r="A27" s="1051"/>
      <c r="B27" s="3"/>
      <c r="C27" s="3"/>
      <c r="D27" s="3"/>
      <c r="E27" s="3"/>
      <c r="F27" s="3"/>
      <c r="G27" s="3"/>
      <c r="H27" s="3"/>
    </row>
    <row r="28" spans="1:8" ht="16.2">
      <c r="A28" s="1051"/>
      <c r="B28" s="3"/>
      <c r="C28" s="3"/>
      <c r="D28" s="3"/>
      <c r="E28" s="3"/>
      <c r="F28" s="3"/>
      <c r="G28" s="3"/>
      <c r="H28" s="3"/>
    </row>
    <row r="29" spans="1:8" ht="16.2">
      <c r="A29" s="1051"/>
      <c r="B29" s="3"/>
      <c r="C29" s="3"/>
      <c r="D29" s="3"/>
      <c r="E29" s="3"/>
      <c r="F29" s="3"/>
      <c r="G29" s="3"/>
      <c r="H29" s="3"/>
    </row>
    <row r="30" spans="1:8" ht="16.2">
      <c r="A30" s="1051"/>
      <c r="B30" s="3"/>
      <c r="C30" s="3"/>
      <c r="D30" s="3"/>
      <c r="E30" s="3"/>
      <c r="F30" s="3"/>
      <c r="G30" s="3"/>
      <c r="H30" s="3"/>
    </row>
    <row r="31" spans="1:8" ht="16.2">
      <c r="A31" s="1051"/>
      <c r="B31" s="3"/>
      <c r="C31" s="3"/>
      <c r="D31" s="3"/>
      <c r="E31" s="3"/>
      <c r="F31" s="3"/>
      <c r="G31" s="3"/>
      <c r="H31" s="3"/>
    </row>
    <row r="32" spans="1:8" ht="16.2">
      <c r="A32" s="1051"/>
      <c r="B32" s="3"/>
      <c r="C32" s="3"/>
      <c r="D32" s="3"/>
      <c r="E32" s="3"/>
      <c r="F32" s="3"/>
      <c r="G32" s="3"/>
      <c r="H32" s="3"/>
    </row>
    <row r="33" spans="1:8" ht="16.2">
      <c r="A33" s="1051"/>
      <c r="B33" s="3"/>
      <c r="C33" s="3"/>
      <c r="D33" s="3"/>
      <c r="E33" s="3"/>
      <c r="F33" s="3"/>
      <c r="G33" s="3"/>
      <c r="H33" s="3"/>
    </row>
    <row r="34" spans="1:8" ht="16.2">
      <c r="A34" s="407"/>
    </row>
    <row r="35" spans="1:8" ht="16.2">
      <c r="A35" s="407"/>
    </row>
    <row r="36" spans="1:8" ht="16.2">
      <c r="A36" s="407"/>
    </row>
    <row r="37" spans="1:8" ht="16.2">
      <c r="A37" s="407"/>
    </row>
    <row r="38" spans="1:8" ht="16.2">
      <c r="A38" s="407"/>
    </row>
    <row r="39" spans="1:8" ht="16.2">
      <c r="A39" s="407"/>
    </row>
    <row r="40" spans="1:8" ht="16.2">
      <c r="A40" s="407"/>
    </row>
    <row r="41" spans="1:8" ht="16.2">
      <c r="A41" s="407"/>
    </row>
    <row r="42" spans="1:8" ht="16.2">
      <c r="A42" s="407"/>
    </row>
    <row r="43" spans="1:8" ht="16.2">
      <c r="A43" s="407"/>
    </row>
    <row r="44" spans="1:8" ht="16.2">
      <c r="A44" s="407"/>
    </row>
    <row r="45" spans="1:8" ht="16.2">
      <c r="A45" s="407"/>
    </row>
    <row r="46" spans="1:8" ht="16.2">
      <c r="A46" s="407"/>
    </row>
    <row r="47" spans="1:8" ht="16.2">
      <c r="A47" s="407"/>
    </row>
    <row r="48" spans="1:8" ht="16.2">
      <c r="A48" s="407"/>
    </row>
    <row r="49" spans="1:1" ht="16.2">
      <c r="A49" s="407"/>
    </row>
    <row r="50" spans="1:1" ht="16.2">
      <c r="A50" s="407"/>
    </row>
  </sheetData>
  <mergeCells count="2">
    <mergeCell ref="A4:F4"/>
    <mergeCell ref="A5:C5"/>
  </mergeCells>
  <phoneticPr fontId="3"/>
  <pageMargins left="0.25" right="0.25" top="0.75" bottom="0.75" header="0.3" footer="0.3"/>
  <pageSetup paperSize="9" scale="90" orientation="portrait" horizontalDpi="360" verticalDpi="360" r:id="rId1"/>
  <headerFooter alignWithMargins="0"/>
</worksheet>
</file>

<file path=xl/worksheets/sheet12.xml><?xml version="1.0" encoding="utf-8"?>
<worksheet xmlns="http://schemas.openxmlformats.org/spreadsheetml/2006/main" xmlns:r="http://schemas.openxmlformats.org/officeDocument/2006/relationships">
  <dimension ref="A1:Q42"/>
  <sheetViews>
    <sheetView zoomScaleNormal="100" zoomScaleSheetLayoutView="70" workbookViewId="0">
      <selection activeCell="N8" sqref="N8"/>
    </sheetView>
  </sheetViews>
  <sheetFormatPr defaultColWidth="9" defaultRowHeight="13.2"/>
  <cols>
    <col min="1" max="1" width="0.44140625" style="390" customWidth="1"/>
    <col min="2" max="2" width="7.88671875" style="390" bestFit="1" customWidth="1"/>
    <col min="3" max="3" width="17.33203125" style="390" customWidth="1"/>
    <col min="4" max="4" width="14.6640625" style="390" customWidth="1"/>
    <col min="5" max="5" width="11.109375" style="390" customWidth="1"/>
    <col min="6" max="6" width="1.21875" style="469" customWidth="1"/>
    <col min="7" max="7" width="0.88671875" style="470" customWidth="1"/>
    <col min="8" max="8" width="7.5546875" style="128" bestFit="1" customWidth="1"/>
    <col min="9" max="9" width="17.33203125" style="128" customWidth="1"/>
    <col min="10" max="10" width="14.6640625" style="128" customWidth="1"/>
    <col min="11" max="11" width="12.109375" style="128" customWidth="1"/>
    <col min="12" max="12" width="1.109375" style="392" customWidth="1"/>
    <col min="13" max="13" width="3" style="128" customWidth="1"/>
    <col min="14" max="14" width="6" style="128" customWidth="1"/>
    <col min="15" max="15" width="8.88671875" style="128" customWidth="1"/>
    <col min="16" max="16" width="10.109375" style="128" customWidth="1"/>
    <col min="17" max="17" width="4.6640625" style="128" customWidth="1"/>
    <col min="18" max="19" width="3.109375" style="128" customWidth="1"/>
    <col min="20" max="16384" width="9" style="128"/>
  </cols>
  <sheetData>
    <row r="1" spans="1:17" s="395" customFormat="1" ht="22.5" customHeight="1">
      <c r="A1" s="393"/>
      <c r="B1" s="841" t="s">
        <v>706</v>
      </c>
      <c r="C1" s="841"/>
      <c r="D1" s="841"/>
      <c r="E1" s="841"/>
      <c r="F1" s="458"/>
      <c r="G1" s="459"/>
      <c r="H1" s="841" t="s">
        <v>706</v>
      </c>
      <c r="I1" s="841"/>
      <c r="J1" s="841"/>
      <c r="K1" s="841"/>
      <c r="L1" s="394"/>
      <c r="N1" s="840"/>
      <c r="O1" s="840"/>
      <c r="P1" s="840"/>
      <c r="Q1" s="840"/>
    </row>
    <row r="2" spans="1:17" s="400" customFormat="1" ht="13.5" customHeight="1">
      <c r="A2" s="396"/>
      <c r="B2" s="397"/>
      <c r="C2" s="397"/>
      <c r="D2" s="397"/>
      <c r="E2" s="397"/>
      <c r="F2" s="460"/>
      <c r="G2" s="461"/>
      <c r="H2" s="399"/>
      <c r="I2" s="399"/>
      <c r="J2" s="399"/>
      <c r="K2" s="399"/>
      <c r="L2" s="398"/>
      <c r="M2" s="391" t="s">
        <v>590</v>
      </c>
      <c r="N2" s="396"/>
      <c r="O2" s="396"/>
      <c r="P2" s="396"/>
      <c r="Q2" s="396"/>
    </row>
    <row r="3" spans="1:17" s="63" customFormat="1" ht="15" customHeight="1">
      <c r="A3" s="93"/>
      <c r="B3" s="92" t="s">
        <v>547</v>
      </c>
      <c r="C3" s="239" t="s">
        <v>705</v>
      </c>
      <c r="D3" s="409" t="s">
        <v>703</v>
      </c>
      <c r="E3" s="457" t="s">
        <v>704</v>
      </c>
      <c r="F3" s="462"/>
      <c r="G3" s="463"/>
      <c r="H3" s="92" t="s">
        <v>547</v>
      </c>
      <c r="I3" s="239" t="s">
        <v>705</v>
      </c>
      <c r="J3" s="409" t="s">
        <v>703</v>
      </c>
      <c r="K3" s="457" t="s">
        <v>704</v>
      </c>
      <c r="L3" s="401"/>
      <c r="M3" s="423" t="s">
        <v>890</v>
      </c>
      <c r="N3" s="93"/>
      <c r="O3" s="402"/>
      <c r="P3" s="402"/>
      <c r="Q3" s="402"/>
    </row>
    <row r="4" spans="1:17" s="63" customFormat="1" ht="16.2">
      <c r="A4" s="93"/>
      <c r="B4" s="456">
        <v>1001</v>
      </c>
      <c r="C4" s="92"/>
      <c r="D4" s="92"/>
      <c r="E4" s="92"/>
      <c r="F4" s="464"/>
      <c r="G4" s="463"/>
      <c r="H4" s="456"/>
      <c r="I4" s="92"/>
      <c r="J4" s="92"/>
      <c r="K4" s="92"/>
      <c r="L4" s="401"/>
      <c r="N4" s="403"/>
      <c r="O4" s="93"/>
      <c r="P4" s="93"/>
      <c r="Q4" s="93"/>
    </row>
    <row r="5" spans="1:17" s="63" customFormat="1" ht="16.2">
      <c r="A5" s="93"/>
      <c r="B5" s="456">
        <v>1002</v>
      </c>
      <c r="C5" s="92"/>
      <c r="D5" s="92"/>
      <c r="E5" s="92"/>
      <c r="F5" s="464"/>
      <c r="G5" s="463"/>
      <c r="H5" s="456"/>
      <c r="I5" s="92"/>
      <c r="J5" s="92"/>
      <c r="K5" s="92"/>
      <c r="L5" s="401"/>
      <c r="N5" s="403"/>
      <c r="O5" s="93"/>
      <c r="P5" s="93"/>
      <c r="Q5" s="93"/>
    </row>
    <row r="6" spans="1:17" s="63" customFormat="1" ht="16.2">
      <c r="A6" s="93"/>
      <c r="B6" s="456">
        <v>1003</v>
      </c>
      <c r="C6" s="92"/>
      <c r="D6" s="92"/>
      <c r="E6" s="92"/>
      <c r="F6" s="464"/>
      <c r="G6" s="463"/>
      <c r="H6" s="456"/>
      <c r="I6" s="92"/>
      <c r="J6" s="92"/>
      <c r="K6" s="92"/>
      <c r="L6" s="401"/>
      <c r="N6" s="403"/>
      <c r="O6" s="93"/>
      <c r="P6" s="93"/>
      <c r="Q6" s="93"/>
    </row>
    <row r="7" spans="1:17" s="63" customFormat="1" ht="16.2">
      <c r="A7" s="93"/>
      <c r="B7" s="456">
        <v>1004</v>
      </c>
      <c r="C7" s="92"/>
      <c r="D7" s="92"/>
      <c r="E7" s="92"/>
      <c r="F7" s="464"/>
      <c r="G7" s="463"/>
      <c r="H7" s="456"/>
      <c r="I7" s="92"/>
      <c r="J7" s="92"/>
      <c r="K7" s="92"/>
      <c r="L7" s="401"/>
      <c r="N7" s="403"/>
      <c r="O7" s="93"/>
      <c r="P7" s="93"/>
      <c r="Q7" s="93"/>
    </row>
    <row r="8" spans="1:17" s="63" customFormat="1" ht="16.2">
      <c r="A8" s="93"/>
      <c r="B8" s="456">
        <v>1005</v>
      </c>
      <c r="C8" s="92"/>
      <c r="D8" s="92"/>
      <c r="E8" s="92"/>
      <c r="F8" s="464"/>
      <c r="G8" s="463"/>
      <c r="H8" s="456"/>
      <c r="I8" s="92"/>
      <c r="J8" s="92"/>
      <c r="K8" s="92"/>
      <c r="L8" s="401"/>
      <c r="N8" s="403"/>
      <c r="O8" s="93"/>
      <c r="P8" s="93"/>
      <c r="Q8" s="93"/>
    </row>
    <row r="9" spans="1:17" s="63" customFormat="1" ht="16.2">
      <c r="A9" s="93"/>
      <c r="B9" s="456">
        <v>1006</v>
      </c>
      <c r="C9" s="92"/>
      <c r="D9" s="92"/>
      <c r="E9" s="92"/>
      <c r="F9" s="464"/>
      <c r="G9" s="463"/>
      <c r="H9" s="456"/>
      <c r="I9" s="92"/>
      <c r="J9" s="92"/>
      <c r="K9" s="92"/>
      <c r="L9" s="401"/>
      <c r="N9" s="403"/>
      <c r="O9" s="93"/>
      <c r="P9" s="93"/>
      <c r="Q9" s="93"/>
    </row>
    <row r="10" spans="1:17" s="63" customFormat="1" ht="16.2">
      <c r="A10" s="93"/>
      <c r="B10" s="456">
        <v>1007</v>
      </c>
      <c r="C10" s="92"/>
      <c r="D10" s="92"/>
      <c r="E10" s="92"/>
      <c r="F10" s="464"/>
      <c r="G10" s="463"/>
      <c r="H10" s="456"/>
      <c r="I10" s="92"/>
      <c r="J10" s="92"/>
      <c r="K10" s="92"/>
      <c r="L10" s="401"/>
      <c r="N10" s="403"/>
      <c r="O10" s="93"/>
      <c r="P10" s="93"/>
      <c r="Q10" s="93"/>
    </row>
    <row r="11" spans="1:17" s="63" customFormat="1" ht="16.2">
      <c r="A11" s="93"/>
      <c r="B11" s="456">
        <v>1008</v>
      </c>
      <c r="C11" s="92"/>
      <c r="D11" s="92"/>
      <c r="E11" s="92"/>
      <c r="F11" s="464"/>
      <c r="G11" s="463"/>
      <c r="H11" s="456"/>
      <c r="I11" s="92"/>
      <c r="J11" s="92"/>
      <c r="K11" s="92"/>
      <c r="L11" s="401"/>
      <c r="N11" s="403"/>
      <c r="O11" s="93"/>
      <c r="P11" s="93"/>
      <c r="Q11" s="93"/>
    </row>
    <row r="12" spans="1:17" s="63" customFormat="1" ht="16.2">
      <c r="A12" s="93"/>
      <c r="B12" s="456">
        <v>1009</v>
      </c>
      <c r="C12" s="92"/>
      <c r="D12" s="92"/>
      <c r="E12" s="92"/>
      <c r="F12" s="464"/>
      <c r="G12" s="463"/>
      <c r="H12" s="456"/>
      <c r="I12" s="92"/>
      <c r="J12" s="92"/>
      <c r="K12" s="92"/>
      <c r="L12" s="401"/>
      <c r="N12" s="403"/>
      <c r="O12" s="93"/>
      <c r="P12" s="93"/>
      <c r="Q12" s="93"/>
    </row>
    <row r="13" spans="1:17" s="63" customFormat="1" ht="16.2">
      <c r="A13" s="93"/>
      <c r="B13" s="456">
        <v>1010</v>
      </c>
      <c r="C13" s="92"/>
      <c r="D13" s="92"/>
      <c r="E13" s="92"/>
      <c r="F13" s="464"/>
      <c r="G13" s="463"/>
      <c r="H13" s="456"/>
      <c r="I13" s="92"/>
      <c r="J13" s="92"/>
      <c r="K13" s="92"/>
      <c r="L13" s="401"/>
      <c r="N13" s="403"/>
      <c r="O13" s="93"/>
      <c r="P13" s="93"/>
      <c r="Q13" s="93"/>
    </row>
    <row r="14" spans="1:17" s="63" customFormat="1" ht="16.2">
      <c r="A14" s="93"/>
      <c r="B14" s="456">
        <v>1011</v>
      </c>
      <c r="C14" s="92"/>
      <c r="D14" s="92"/>
      <c r="E14" s="92"/>
      <c r="F14" s="464"/>
      <c r="G14" s="463"/>
      <c r="H14" s="456"/>
      <c r="I14" s="92"/>
      <c r="J14" s="92"/>
      <c r="K14" s="92"/>
      <c r="L14" s="401"/>
      <c r="N14" s="403"/>
      <c r="O14" s="93"/>
      <c r="P14" s="93"/>
      <c r="Q14" s="93"/>
    </row>
    <row r="15" spans="1:17" s="63" customFormat="1" ht="16.2">
      <c r="A15" s="93"/>
      <c r="B15" s="456">
        <v>1012</v>
      </c>
      <c r="C15" s="92"/>
      <c r="D15" s="92"/>
      <c r="E15" s="92"/>
      <c r="F15" s="464"/>
      <c r="G15" s="463"/>
      <c r="H15" s="456"/>
      <c r="I15" s="92"/>
      <c r="J15" s="92"/>
      <c r="K15" s="92"/>
      <c r="L15" s="401"/>
      <c r="N15" s="403"/>
      <c r="O15" s="93"/>
      <c r="P15" s="93"/>
      <c r="Q15" s="93"/>
    </row>
    <row r="16" spans="1:17" s="63" customFormat="1" ht="16.2">
      <c r="A16" s="93"/>
      <c r="B16" s="456">
        <v>1013</v>
      </c>
      <c r="C16" s="92"/>
      <c r="D16" s="92"/>
      <c r="E16" s="92"/>
      <c r="F16" s="464"/>
      <c r="G16" s="463"/>
      <c r="H16" s="456"/>
      <c r="I16" s="92"/>
      <c r="J16" s="92"/>
      <c r="K16" s="92"/>
      <c r="L16" s="401"/>
      <c r="N16" s="403"/>
      <c r="O16" s="93"/>
      <c r="P16" s="93"/>
      <c r="Q16" s="93"/>
    </row>
    <row r="17" spans="1:17" s="63" customFormat="1" ht="16.2">
      <c r="A17" s="93"/>
      <c r="B17" s="456">
        <v>1014</v>
      </c>
      <c r="C17" s="92"/>
      <c r="D17" s="92"/>
      <c r="E17" s="92"/>
      <c r="F17" s="464"/>
      <c r="G17" s="463"/>
      <c r="H17" s="456"/>
      <c r="I17" s="92"/>
      <c r="J17" s="92"/>
      <c r="K17" s="92"/>
      <c r="L17" s="401"/>
      <c r="N17" s="403"/>
      <c r="O17" s="93"/>
      <c r="P17" s="93"/>
      <c r="Q17" s="93"/>
    </row>
    <row r="18" spans="1:17" s="63" customFormat="1" ht="16.2">
      <c r="A18" s="93"/>
      <c r="B18" s="456">
        <v>1015</v>
      </c>
      <c r="C18" s="92"/>
      <c r="D18" s="92"/>
      <c r="E18" s="92"/>
      <c r="F18" s="464"/>
      <c r="G18" s="463"/>
      <c r="H18" s="456"/>
      <c r="I18" s="92"/>
      <c r="J18" s="92"/>
      <c r="K18" s="92"/>
      <c r="L18" s="401"/>
      <c r="N18" s="403"/>
      <c r="O18" s="93"/>
      <c r="P18" s="93"/>
      <c r="Q18" s="93"/>
    </row>
    <row r="19" spans="1:17" s="63" customFormat="1" ht="16.2">
      <c r="A19" s="93"/>
      <c r="B19" s="456">
        <v>1016</v>
      </c>
      <c r="C19" s="92"/>
      <c r="D19" s="92"/>
      <c r="E19" s="92"/>
      <c r="F19" s="464"/>
      <c r="G19" s="463"/>
      <c r="H19" s="456"/>
      <c r="I19" s="92"/>
      <c r="J19" s="92"/>
      <c r="K19" s="92"/>
      <c r="L19" s="401"/>
      <c r="N19" s="403"/>
      <c r="O19" s="93"/>
      <c r="P19" s="93"/>
      <c r="Q19" s="93"/>
    </row>
    <row r="20" spans="1:17" s="63" customFormat="1" ht="16.2">
      <c r="A20" s="93"/>
      <c r="B20" s="456">
        <v>1017</v>
      </c>
      <c r="C20" s="92"/>
      <c r="D20" s="92"/>
      <c r="E20" s="92"/>
      <c r="F20" s="464"/>
      <c r="G20" s="463"/>
      <c r="H20" s="456"/>
      <c r="I20" s="92"/>
      <c r="J20" s="92"/>
      <c r="K20" s="92"/>
      <c r="L20" s="401"/>
      <c r="N20" s="403"/>
      <c r="O20" s="93"/>
      <c r="P20" s="93"/>
      <c r="Q20" s="93"/>
    </row>
    <row r="21" spans="1:17" s="63" customFormat="1" ht="16.2">
      <c r="A21" s="93"/>
      <c r="B21" s="456">
        <v>1018</v>
      </c>
      <c r="C21" s="92"/>
      <c r="D21" s="92"/>
      <c r="E21" s="92"/>
      <c r="F21" s="464"/>
      <c r="G21" s="463"/>
      <c r="H21" s="456"/>
      <c r="I21" s="92"/>
      <c r="J21" s="92"/>
      <c r="K21" s="92"/>
      <c r="L21" s="401"/>
      <c r="N21" s="403"/>
      <c r="O21" s="93"/>
      <c r="P21" s="93"/>
      <c r="Q21" s="93"/>
    </row>
    <row r="22" spans="1:17" s="63" customFormat="1" ht="16.2">
      <c r="A22" s="93"/>
      <c r="B22" s="456">
        <v>1019</v>
      </c>
      <c r="C22" s="92"/>
      <c r="D22" s="92"/>
      <c r="E22" s="92"/>
      <c r="F22" s="464"/>
      <c r="G22" s="463"/>
      <c r="H22" s="456"/>
      <c r="I22" s="92"/>
      <c r="J22" s="92"/>
      <c r="K22" s="92"/>
      <c r="L22" s="401"/>
      <c r="N22" s="403"/>
      <c r="O22" s="93"/>
      <c r="P22" s="93"/>
      <c r="Q22" s="93"/>
    </row>
    <row r="23" spans="1:17" s="63" customFormat="1" ht="16.2">
      <c r="A23" s="93"/>
      <c r="B23" s="456">
        <v>1020</v>
      </c>
      <c r="C23" s="92"/>
      <c r="D23" s="92"/>
      <c r="E23" s="92"/>
      <c r="F23" s="464"/>
      <c r="G23" s="463"/>
      <c r="H23" s="456"/>
      <c r="I23" s="92"/>
      <c r="J23" s="92"/>
      <c r="K23" s="92"/>
      <c r="L23" s="401"/>
      <c r="N23" s="403"/>
      <c r="O23" s="93"/>
      <c r="P23" s="93"/>
      <c r="Q23" s="93"/>
    </row>
    <row r="24" spans="1:17" s="63" customFormat="1" ht="16.2">
      <c r="A24" s="93"/>
      <c r="B24" s="456"/>
      <c r="C24" s="92"/>
      <c r="D24" s="92"/>
      <c r="E24" s="92"/>
      <c r="F24" s="464"/>
      <c r="G24" s="463"/>
      <c r="H24" s="456"/>
      <c r="I24" s="92"/>
      <c r="J24" s="92"/>
      <c r="K24" s="92"/>
      <c r="L24" s="401"/>
      <c r="N24" s="403"/>
      <c r="O24" s="93"/>
      <c r="P24" s="93"/>
      <c r="Q24" s="93"/>
    </row>
    <row r="25" spans="1:17" s="63" customFormat="1" ht="16.2">
      <c r="A25" s="93"/>
      <c r="B25" s="456"/>
      <c r="C25" s="92"/>
      <c r="D25" s="92"/>
      <c r="E25" s="92"/>
      <c r="F25" s="464"/>
      <c r="G25" s="463"/>
      <c r="H25" s="456"/>
      <c r="I25" s="92"/>
      <c r="J25" s="92"/>
      <c r="K25" s="92"/>
      <c r="L25" s="401"/>
      <c r="N25" s="403"/>
      <c r="O25" s="93"/>
      <c r="P25" s="93"/>
      <c r="Q25" s="93"/>
    </row>
    <row r="26" spans="1:17" s="63" customFormat="1" ht="16.2">
      <c r="A26" s="93"/>
      <c r="B26" s="456"/>
      <c r="C26" s="92"/>
      <c r="D26" s="92"/>
      <c r="E26" s="92"/>
      <c r="F26" s="464"/>
      <c r="G26" s="463"/>
      <c r="H26" s="456"/>
      <c r="I26" s="92"/>
      <c r="J26" s="92"/>
      <c r="K26" s="92"/>
      <c r="L26" s="401"/>
      <c r="N26" s="403"/>
      <c r="O26" s="93"/>
      <c r="P26" s="93"/>
      <c r="Q26" s="93"/>
    </row>
    <row r="27" spans="1:17" s="63" customFormat="1" ht="16.2">
      <c r="A27" s="93"/>
      <c r="B27" s="456"/>
      <c r="C27" s="92"/>
      <c r="D27" s="92"/>
      <c r="E27" s="92"/>
      <c r="F27" s="464"/>
      <c r="G27" s="463"/>
      <c r="H27" s="456"/>
      <c r="I27" s="92"/>
      <c r="J27" s="92"/>
      <c r="K27" s="92"/>
      <c r="L27" s="401"/>
      <c r="N27" s="403"/>
      <c r="O27" s="93"/>
      <c r="P27" s="93"/>
      <c r="Q27" s="93"/>
    </row>
    <row r="28" spans="1:17" s="63" customFormat="1" ht="16.2">
      <c r="A28" s="93"/>
      <c r="B28" s="456"/>
      <c r="C28" s="92"/>
      <c r="D28" s="92"/>
      <c r="E28" s="92"/>
      <c r="F28" s="464"/>
      <c r="G28" s="463"/>
      <c r="H28" s="456"/>
      <c r="I28" s="92"/>
      <c r="J28" s="92"/>
      <c r="K28" s="92"/>
      <c r="L28" s="401"/>
      <c r="N28" s="403"/>
      <c r="O28" s="93"/>
      <c r="P28" s="93"/>
      <c r="Q28" s="93"/>
    </row>
    <row r="29" spans="1:17" s="63" customFormat="1" ht="16.2">
      <c r="A29" s="93"/>
      <c r="B29" s="456"/>
      <c r="C29" s="92"/>
      <c r="D29" s="92"/>
      <c r="E29" s="92"/>
      <c r="F29" s="464"/>
      <c r="G29" s="463"/>
      <c r="H29" s="456"/>
      <c r="I29" s="92"/>
      <c r="J29" s="92"/>
      <c r="K29" s="92"/>
      <c r="L29" s="401"/>
      <c r="N29" s="403"/>
      <c r="O29" s="93"/>
      <c r="P29" s="93"/>
      <c r="Q29" s="93"/>
    </row>
    <row r="30" spans="1:17" s="63" customFormat="1" ht="16.2">
      <c r="A30" s="93"/>
      <c r="B30" s="456"/>
      <c r="C30" s="92"/>
      <c r="D30" s="92"/>
      <c r="E30" s="92"/>
      <c r="F30" s="464"/>
      <c r="G30" s="463"/>
      <c r="H30" s="456"/>
      <c r="I30" s="92"/>
      <c r="J30" s="92"/>
      <c r="K30" s="92"/>
      <c r="L30" s="401"/>
      <c r="N30" s="403"/>
      <c r="O30" s="93"/>
      <c r="P30" s="93"/>
      <c r="Q30" s="93"/>
    </row>
    <row r="31" spans="1:17" s="63" customFormat="1" ht="16.2">
      <c r="A31" s="93"/>
      <c r="B31" s="456"/>
      <c r="C31" s="92"/>
      <c r="D31" s="92"/>
      <c r="E31" s="92"/>
      <c r="F31" s="464"/>
      <c r="G31" s="463"/>
      <c r="H31" s="456"/>
      <c r="I31" s="92"/>
      <c r="J31" s="92"/>
      <c r="K31" s="92"/>
      <c r="L31" s="401"/>
      <c r="N31" s="403"/>
      <c r="O31" s="93"/>
      <c r="P31" s="93"/>
      <c r="Q31" s="93"/>
    </row>
    <row r="32" spans="1:17" s="63" customFormat="1" ht="16.2">
      <c r="A32" s="93"/>
      <c r="B32" s="456"/>
      <c r="C32" s="92"/>
      <c r="D32" s="92"/>
      <c r="E32" s="92"/>
      <c r="F32" s="464"/>
      <c r="G32" s="463"/>
      <c r="H32" s="456"/>
      <c r="I32" s="92"/>
      <c r="J32" s="92"/>
      <c r="K32" s="92"/>
      <c r="L32" s="401"/>
      <c r="N32" s="403"/>
      <c r="O32" s="93"/>
      <c r="P32" s="93"/>
      <c r="Q32" s="93"/>
    </row>
    <row r="33" spans="1:17" s="63" customFormat="1" ht="16.2">
      <c r="A33" s="93"/>
      <c r="B33" s="456"/>
      <c r="C33" s="92"/>
      <c r="D33" s="92"/>
      <c r="E33" s="92"/>
      <c r="F33" s="464"/>
      <c r="G33" s="463"/>
      <c r="H33" s="456"/>
      <c r="I33" s="92"/>
      <c r="J33" s="92"/>
      <c r="K33" s="92"/>
      <c r="L33" s="401"/>
      <c r="N33" s="403"/>
      <c r="O33" s="93"/>
      <c r="P33" s="93"/>
      <c r="Q33" s="93"/>
    </row>
    <row r="34" spans="1:17" s="63" customFormat="1" ht="16.2">
      <c r="A34" s="93"/>
      <c r="B34" s="456">
        <v>2001</v>
      </c>
      <c r="C34" s="92"/>
      <c r="D34" s="92"/>
      <c r="E34" s="92"/>
      <c r="F34" s="464"/>
      <c r="G34" s="463"/>
      <c r="H34" s="456"/>
      <c r="I34" s="92"/>
      <c r="J34" s="92"/>
      <c r="K34" s="92"/>
      <c r="L34" s="401"/>
      <c r="N34" s="93"/>
      <c r="O34" s="93"/>
      <c r="P34" s="93"/>
      <c r="Q34" s="93"/>
    </row>
    <row r="35" spans="1:17" s="63" customFormat="1" ht="16.2">
      <c r="A35" s="93"/>
      <c r="B35" s="456">
        <v>2002</v>
      </c>
      <c r="C35" s="92"/>
      <c r="D35" s="92"/>
      <c r="E35" s="92"/>
      <c r="F35" s="464"/>
      <c r="G35" s="463"/>
      <c r="H35" s="456"/>
      <c r="I35" s="92"/>
      <c r="J35" s="92"/>
      <c r="K35" s="92"/>
      <c r="L35" s="401"/>
      <c r="N35" s="93"/>
      <c r="O35" s="93"/>
      <c r="P35" s="93"/>
      <c r="Q35" s="93"/>
    </row>
    <row r="36" spans="1:17" s="63" customFormat="1" ht="16.2">
      <c r="A36" s="93"/>
      <c r="B36" s="456">
        <v>2003</v>
      </c>
      <c r="C36" s="92"/>
      <c r="D36" s="92"/>
      <c r="E36" s="92"/>
      <c r="F36" s="464"/>
      <c r="G36" s="463"/>
      <c r="H36" s="456"/>
      <c r="I36" s="92"/>
      <c r="J36" s="92"/>
      <c r="K36" s="92"/>
      <c r="L36" s="401"/>
      <c r="N36" s="93"/>
      <c r="O36" s="93"/>
      <c r="P36" s="93"/>
      <c r="Q36" s="93"/>
    </row>
    <row r="37" spans="1:17" s="63" customFormat="1" ht="16.2">
      <c r="A37" s="93"/>
      <c r="B37" s="456">
        <v>2004</v>
      </c>
      <c r="C37" s="92"/>
      <c r="D37" s="92"/>
      <c r="E37" s="92"/>
      <c r="F37" s="464"/>
      <c r="G37" s="463"/>
      <c r="H37" s="456"/>
      <c r="I37" s="92"/>
      <c r="J37" s="92"/>
      <c r="K37" s="92"/>
      <c r="L37" s="401"/>
      <c r="N37" s="93"/>
      <c r="O37" s="93"/>
      <c r="P37" s="93"/>
      <c r="Q37" s="93"/>
    </row>
    <row r="38" spans="1:17" s="63" customFormat="1" ht="16.2">
      <c r="A38" s="93"/>
      <c r="B38" s="456">
        <v>2005</v>
      </c>
      <c r="C38" s="92"/>
      <c r="D38" s="92"/>
      <c r="E38" s="92"/>
      <c r="F38" s="464"/>
      <c r="G38" s="463"/>
      <c r="H38" s="456"/>
      <c r="I38" s="92"/>
      <c r="J38" s="92"/>
      <c r="K38" s="92"/>
      <c r="L38" s="401"/>
      <c r="N38" s="93"/>
      <c r="O38" s="93"/>
      <c r="P38" s="93"/>
      <c r="Q38" s="93"/>
    </row>
    <row r="39" spans="1:17" s="63" customFormat="1" ht="13.5" customHeight="1">
      <c r="A39" s="93"/>
      <c r="B39" s="93"/>
      <c r="C39" s="93"/>
      <c r="D39" s="93"/>
      <c r="E39" s="93"/>
      <c r="F39" s="464"/>
      <c r="G39" s="463"/>
      <c r="L39" s="401"/>
    </row>
    <row r="40" spans="1:17" s="66" customFormat="1" ht="13.5" customHeight="1">
      <c r="A40" s="404"/>
      <c r="B40" s="404"/>
      <c r="C40" s="404"/>
      <c r="D40" s="404"/>
      <c r="E40" s="404"/>
      <c r="F40" s="465"/>
      <c r="G40" s="466"/>
      <c r="L40" s="405"/>
    </row>
    <row r="41" spans="1:17" s="407" customFormat="1" ht="21.75" customHeight="1">
      <c r="A41" s="406"/>
      <c r="B41" s="840"/>
      <c r="C41" s="840"/>
      <c r="D41" s="840"/>
      <c r="E41" s="840"/>
      <c r="F41" s="467"/>
      <c r="G41" s="468"/>
      <c r="H41" s="842"/>
      <c r="I41" s="842"/>
      <c r="J41" s="842"/>
      <c r="K41" s="842"/>
      <c r="L41" s="408"/>
    </row>
    <row r="42" spans="1:17" s="66" customFormat="1" ht="13.5" customHeight="1">
      <c r="A42" s="404"/>
      <c r="B42" s="397"/>
      <c r="C42" s="397"/>
      <c r="D42" s="397"/>
      <c r="E42" s="397"/>
      <c r="F42" s="460"/>
      <c r="G42" s="466"/>
      <c r="L42" s="405"/>
    </row>
  </sheetData>
  <mergeCells count="5">
    <mergeCell ref="N1:Q1"/>
    <mergeCell ref="H1:K1"/>
    <mergeCell ref="H41:K41"/>
    <mergeCell ref="B1:E1"/>
    <mergeCell ref="B41:E41"/>
  </mergeCells>
  <phoneticPr fontId="3"/>
  <pageMargins left="0.23622047244094491" right="0.23622047244094491" top="0.74803149606299213" bottom="0.74803149606299213" header="0.31496062992125984" footer="0.31496062992125984"/>
  <pageSetup paperSize="9" scale="95" orientation="portrait" horizontalDpi="360" verticalDpi="360" r:id="rId1"/>
  <headerFooter alignWithMargins="0"/>
  <legacyDrawing r:id="rId2"/>
</worksheet>
</file>

<file path=xl/worksheets/sheet13.xml><?xml version="1.0" encoding="utf-8"?>
<worksheet xmlns="http://schemas.openxmlformats.org/spreadsheetml/2006/main" xmlns:r="http://schemas.openxmlformats.org/officeDocument/2006/relationships">
  <dimension ref="A1:J80"/>
  <sheetViews>
    <sheetView zoomScaleNormal="100" workbookViewId="0">
      <selection activeCell="B5" sqref="B5"/>
    </sheetView>
  </sheetViews>
  <sheetFormatPr defaultColWidth="9" defaultRowHeight="13.2"/>
  <cols>
    <col min="1" max="1" width="4.44140625" style="158" bestFit="1" customWidth="1"/>
    <col min="2" max="2" width="18.109375" style="158" customWidth="1"/>
    <col min="3" max="3" width="27.77734375" style="158" customWidth="1"/>
    <col min="4" max="4" width="18.109375" style="158" customWidth="1"/>
    <col min="5" max="5" width="25.6640625" style="158" customWidth="1"/>
    <col min="6" max="6" width="17.109375" style="158" customWidth="1"/>
    <col min="7" max="7" width="14.33203125" style="158" customWidth="1"/>
    <col min="8" max="8" width="22.88671875" style="158" customWidth="1"/>
    <col min="9" max="9" width="9.109375" style="158" bestFit="1" customWidth="1"/>
    <col min="10" max="16384" width="9" style="158"/>
  </cols>
  <sheetData>
    <row r="1" spans="1:9" ht="21">
      <c r="A1" s="843" t="s">
        <v>592</v>
      </c>
      <c r="B1" s="843"/>
      <c r="C1" s="843"/>
      <c r="D1" s="843"/>
    </row>
    <row r="3" spans="1:9">
      <c r="B3" s="258" t="s">
        <v>35</v>
      </c>
      <c r="C3" s="258"/>
      <c r="D3" s="258"/>
    </row>
    <row r="4" spans="1:9">
      <c r="B4" s="258" t="s">
        <v>1007</v>
      </c>
      <c r="C4" s="258"/>
      <c r="D4" s="258"/>
    </row>
    <row r="5" spans="1:9">
      <c r="B5" s="258" t="s">
        <v>44</v>
      </c>
      <c r="C5" s="258"/>
      <c r="D5" s="258"/>
    </row>
    <row r="6" spans="1:9">
      <c r="B6" s="258" t="s">
        <v>591</v>
      </c>
      <c r="C6" s="258"/>
      <c r="D6" s="258"/>
    </row>
    <row r="7" spans="1:9" ht="16.8" thickBot="1">
      <c r="B7" s="833" t="s">
        <v>36</v>
      </c>
      <c r="C7" s="833"/>
      <c r="D7" s="833"/>
    </row>
    <row r="8" spans="1:9" s="160" customFormat="1">
      <c r="A8" s="97"/>
      <c r="B8" s="265" t="s">
        <v>101</v>
      </c>
      <c r="C8" s="265" t="s">
        <v>39</v>
      </c>
      <c r="D8" s="266" t="s">
        <v>250</v>
      </c>
      <c r="E8" s="359" t="s">
        <v>116</v>
      </c>
      <c r="F8" s="354" t="s">
        <v>112</v>
      </c>
      <c r="G8" s="354" t="s">
        <v>113</v>
      </c>
      <c r="H8" s="354" t="s">
        <v>114</v>
      </c>
      <c r="I8" s="355" t="s">
        <v>115</v>
      </c>
    </row>
    <row r="9" spans="1:9">
      <c r="A9" s="226">
        <v>1</v>
      </c>
      <c r="B9" s="161" t="s">
        <v>288</v>
      </c>
      <c r="C9" s="161"/>
      <c r="D9" s="267">
        <v>150</v>
      </c>
      <c r="E9" s="360" t="s">
        <v>218</v>
      </c>
      <c r="F9" s="352" t="s">
        <v>289</v>
      </c>
      <c r="G9" s="352" t="s">
        <v>42</v>
      </c>
      <c r="H9" s="353" t="s">
        <v>43</v>
      </c>
      <c r="I9" s="356">
        <v>3</v>
      </c>
    </row>
    <row r="10" spans="1:9">
      <c r="A10" s="226">
        <v>2</v>
      </c>
      <c r="B10" s="161" t="s">
        <v>549</v>
      </c>
      <c r="C10" s="161"/>
      <c r="D10" s="267">
        <v>200</v>
      </c>
      <c r="E10" s="360" t="s">
        <v>218</v>
      </c>
      <c r="F10" s="352"/>
      <c r="G10" s="352"/>
      <c r="H10" s="352"/>
      <c r="I10" s="356"/>
    </row>
    <row r="11" spans="1:9">
      <c r="A11" s="226">
        <v>3</v>
      </c>
      <c r="B11" s="161" t="s">
        <v>549</v>
      </c>
      <c r="C11" s="161"/>
      <c r="D11" s="267">
        <v>100</v>
      </c>
      <c r="E11" s="360" t="s">
        <v>218</v>
      </c>
      <c r="F11" s="352"/>
      <c r="G11" s="352"/>
      <c r="H11" s="352"/>
      <c r="I11" s="356"/>
    </row>
    <row r="12" spans="1:9">
      <c r="A12" s="226">
        <v>4</v>
      </c>
      <c r="B12" s="161" t="s">
        <v>549</v>
      </c>
      <c r="C12" s="161"/>
      <c r="D12" s="267">
        <v>200</v>
      </c>
      <c r="E12" s="360" t="s">
        <v>218</v>
      </c>
      <c r="F12" s="352"/>
      <c r="G12" s="352"/>
      <c r="H12" s="352"/>
      <c r="I12" s="356"/>
    </row>
    <row r="13" spans="1:9">
      <c r="A13" s="226">
        <v>5</v>
      </c>
      <c r="B13" s="1035" t="s">
        <v>1006</v>
      </c>
      <c r="C13" s="161"/>
      <c r="D13" s="267">
        <v>700</v>
      </c>
      <c r="E13" s="360"/>
      <c r="F13" s="352"/>
      <c r="G13" s="352"/>
      <c r="H13" s="352"/>
      <c r="I13" s="356"/>
    </row>
    <row r="14" spans="1:9">
      <c r="A14" s="226">
        <v>6</v>
      </c>
      <c r="B14" s="1035" t="s">
        <v>1006</v>
      </c>
      <c r="C14" s="161"/>
      <c r="D14" s="267">
        <v>700</v>
      </c>
      <c r="E14" s="360"/>
      <c r="F14" s="352"/>
      <c r="G14" s="352"/>
      <c r="H14" s="352"/>
      <c r="I14" s="356"/>
    </row>
    <row r="15" spans="1:9">
      <c r="A15" s="226">
        <v>7</v>
      </c>
      <c r="B15" s="161"/>
      <c r="C15" s="161"/>
      <c r="D15" s="267"/>
      <c r="E15" s="360"/>
      <c r="F15" s="352"/>
      <c r="G15" s="352"/>
      <c r="H15" s="352"/>
      <c r="I15" s="356"/>
    </row>
    <row r="16" spans="1:9">
      <c r="A16" s="226">
        <v>8</v>
      </c>
      <c r="B16" s="161"/>
      <c r="C16" s="161"/>
      <c r="D16" s="267"/>
      <c r="E16" s="360"/>
      <c r="F16" s="352"/>
      <c r="G16" s="352"/>
      <c r="H16" s="352"/>
      <c r="I16" s="356"/>
    </row>
    <row r="17" spans="1:10">
      <c r="A17" s="226">
        <v>9</v>
      </c>
      <c r="B17" s="161"/>
      <c r="C17" s="161"/>
      <c r="D17" s="267"/>
      <c r="E17" s="360"/>
      <c r="F17" s="352"/>
      <c r="G17" s="352"/>
      <c r="H17" s="352"/>
      <c r="I17" s="356"/>
    </row>
    <row r="18" spans="1:10">
      <c r="A18" s="226">
        <v>10</v>
      </c>
      <c r="B18" s="161"/>
      <c r="C18" s="161"/>
      <c r="D18" s="267"/>
      <c r="E18" s="360"/>
      <c r="F18" s="352"/>
      <c r="G18" s="352"/>
      <c r="H18" s="352"/>
      <c r="I18" s="356"/>
    </row>
    <row r="19" spans="1:10">
      <c r="A19" s="226">
        <v>11</v>
      </c>
      <c r="B19" s="161"/>
      <c r="C19" s="161"/>
      <c r="D19" s="267"/>
      <c r="E19" s="360"/>
      <c r="F19" s="352"/>
      <c r="G19" s="352"/>
      <c r="H19" s="352"/>
      <c r="I19" s="356"/>
    </row>
    <row r="20" spans="1:10">
      <c r="A20" s="226">
        <v>12</v>
      </c>
      <c r="B20" s="161"/>
      <c r="C20" s="161"/>
      <c r="D20" s="267"/>
      <c r="E20" s="360"/>
      <c r="F20" s="352"/>
      <c r="G20" s="352"/>
      <c r="H20" s="352"/>
      <c r="I20" s="356"/>
    </row>
    <row r="21" spans="1:10">
      <c r="A21" s="226">
        <v>13</v>
      </c>
      <c r="B21" s="161"/>
      <c r="C21" s="161"/>
      <c r="D21" s="267"/>
      <c r="E21" s="360"/>
      <c r="F21" s="352"/>
      <c r="G21" s="352"/>
      <c r="H21" s="352"/>
      <c r="I21" s="356"/>
    </row>
    <row r="22" spans="1:10">
      <c r="A22" s="226">
        <v>14</v>
      </c>
      <c r="B22" s="161"/>
      <c r="C22" s="161"/>
      <c r="D22" s="267"/>
      <c r="E22" s="361"/>
      <c r="F22" s="357"/>
      <c r="G22" s="357"/>
      <c r="H22" s="357"/>
      <c r="I22" s="358"/>
    </row>
    <row r="23" spans="1:10" ht="13.8" thickBot="1">
      <c r="A23" s="150">
        <v>15</v>
      </c>
      <c r="B23" s="268"/>
      <c r="C23" s="268"/>
      <c r="D23" s="269"/>
      <c r="E23" s="162"/>
      <c r="F23" s="162"/>
      <c r="G23" s="162"/>
      <c r="H23" s="162"/>
      <c r="I23" s="263"/>
    </row>
    <row r="24" spans="1:10" ht="15" thickBot="1">
      <c r="B24" s="264"/>
      <c r="C24" s="276" t="s">
        <v>37</v>
      </c>
      <c r="D24" s="277">
        <f>SUM(D9:D23)</f>
        <v>2050</v>
      </c>
      <c r="E24" s="158" t="s">
        <v>160</v>
      </c>
      <c r="F24" s="162"/>
      <c r="G24" s="162"/>
      <c r="H24" s="162"/>
      <c r="I24" s="119"/>
      <c r="J24" s="98"/>
    </row>
    <row r="25" spans="1:10" ht="24.75" customHeight="1">
      <c r="A25" s="98"/>
    </row>
    <row r="26" spans="1:10" ht="16.8" thickBot="1">
      <c r="B26" s="833" t="s">
        <v>207</v>
      </c>
      <c r="C26" s="833"/>
      <c r="D26" s="833"/>
      <c r="F26" s="278"/>
    </row>
    <row r="27" spans="1:10">
      <c r="A27" s="223"/>
      <c r="B27" s="265" t="s">
        <v>113</v>
      </c>
      <c r="C27" s="265" t="s">
        <v>38</v>
      </c>
      <c r="D27" s="272" t="s">
        <v>249</v>
      </c>
    </row>
    <row r="28" spans="1:10">
      <c r="A28" s="226">
        <v>1</v>
      </c>
      <c r="B28" s="129" t="s">
        <v>208</v>
      </c>
      <c r="C28" s="129"/>
      <c r="D28" s="267">
        <v>30</v>
      </c>
    </row>
    <row r="29" spans="1:10">
      <c r="A29" s="226">
        <v>2</v>
      </c>
      <c r="B29" s="129" t="s">
        <v>209</v>
      </c>
      <c r="C29" s="129"/>
      <c r="D29" s="267">
        <v>50</v>
      </c>
    </row>
    <row r="30" spans="1:10">
      <c r="A30" s="226">
        <v>3</v>
      </c>
      <c r="B30" s="129" t="s">
        <v>210</v>
      </c>
      <c r="C30" s="129"/>
      <c r="D30" s="267">
        <v>30</v>
      </c>
    </row>
    <row r="31" spans="1:10">
      <c r="A31" s="226">
        <v>4</v>
      </c>
      <c r="B31" s="129" t="s">
        <v>211</v>
      </c>
      <c r="C31" s="129"/>
      <c r="D31" s="267">
        <v>30</v>
      </c>
    </row>
    <row r="32" spans="1:10">
      <c r="A32" s="226">
        <v>5</v>
      </c>
      <c r="B32" s="129" t="s">
        <v>213</v>
      </c>
      <c r="C32" s="129"/>
      <c r="D32" s="267">
        <v>30</v>
      </c>
    </row>
    <row r="33" spans="1:4">
      <c r="A33" s="226">
        <v>6</v>
      </c>
      <c r="B33" s="129" t="s">
        <v>212</v>
      </c>
      <c r="C33" s="129"/>
      <c r="D33" s="267">
        <v>30</v>
      </c>
    </row>
    <row r="34" spans="1:4">
      <c r="A34" s="226">
        <v>7</v>
      </c>
      <c r="B34" s="129" t="s">
        <v>548</v>
      </c>
      <c r="C34" s="129"/>
      <c r="D34" s="267">
        <v>30</v>
      </c>
    </row>
    <row r="35" spans="1:4">
      <c r="A35" s="226">
        <v>8</v>
      </c>
      <c r="B35" s="129" t="s">
        <v>548</v>
      </c>
      <c r="C35" s="129"/>
      <c r="D35" s="267">
        <v>30</v>
      </c>
    </row>
    <row r="36" spans="1:4">
      <c r="A36" s="226">
        <v>9</v>
      </c>
      <c r="B36" s="129" t="s">
        <v>548</v>
      </c>
      <c r="C36" s="129"/>
      <c r="D36" s="267">
        <v>30</v>
      </c>
    </row>
    <row r="37" spans="1:4">
      <c r="A37" s="226">
        <v>10</v>
      </c>
      <c r="B37" s="129" t="s">
        <v>548</v>
      </c>
      <c r="C37" s="129"/>
      <c r="D37" s="267">
        <v>30</v>
      </c>
    </row>
    <row r="38" spans="1:4">
      <c r="A38" s="226">
        <v>11</v>
      </c>
      <c r="B38" s="129" t="s">
        <v>548</v>
      </c>
      <c r="C38" s="129"/>
      <c r="D38" s="267">
        <v>30</v>
      </c>
    </row>
    <row r="39" spans="1:4">
      <c r="A39" s="226">
        <v>12</v>
      </c>
      <c r="B39" s="129" t="s">
        <v>548</v>
      </c>
      <c r="C39" s="129"/>
      <c r="D39" s="267">
        <v>30</v>
      </c>
    </row>
    <row r="40" spans="1:4">
      <c r="A40" s="226">
        <v>13</v>
      </c>
      <c r="B40" s="129"/>
      <c r="C40" s="129"/>
      <c r="D40" s="267"/>
    </row>
    <row r="41" spans="1:4">
      <c r="A41" s="226">
        <v>14</v>
      </c>
      <c r="B41" s="129"/>
      <c r="C41" s="129"/>
      <c r="D41" s="267"/>
    </row>
    <row r="42" spans="1:4">
      <c r="A42" s="226">
        <v>15</v>
      </c>
      <c r="B42" s="129"/>
      <c r="C42" s="129"/>
      <c r="D42" s="267"/>
    </row>
    <row r="43" spans="1:4">
      <c r="A43" s="226">
        <v>16</v>
      </c>
      <c r="B43" s="129"/>
      <c r="C43" s="129"/>
      <c r="D43" s="267"/>
    </row>
    <row r="44" spans="1:4">
      <c r="A44" s="226">
        <v>17</v>
      </c>
      <c r="B44" s="129"/>
      <c r="C44" s="129"/>
      <c r="D44" s="267"/>
    </row>
    <row r="45" spans="1:4">
      <c r="A45" s="226">
        <v>18</v>
      </c>
      <c r="B45" s="129"/>
      <c r="C45" s="129"/>
      <c r="D45" s="267"/>
    </row>
    <row r="46" spans="1:4">
      <c r="A46" s="226">
        <v>19</v>
      </c>
      <c r="B46" s="129"/>
      <c r="C46" s="129"/>
      <c r="D46" s="267"/>
    </row>
    <row r="47" spans="1:4">
      <c r="A47" s="226">
        <v>20</v>
      </c>
      <c r="B47" s="129"/>
      <c r="C47" s="129"/>
      <c r="D47" s="267"/>
    </row>
    <row r="48" spans="1:4">
      <c r="A48" s="226">
        <v>21</v>
      </c>
      <c r="B48" s="129"/>
      <c r="C48" s="129"/>
      <c r="D48" s="267"/>
    </row>
    <row r="49" spans="1:5">
      <c r="A49" s="226">
        <v>22</v>
      </c>
      <c r="B49" s="129"/>
      <c r="C49" s="129"/>
      <c r="D49" s="267"/>
    </row>
    <row r="50" spans="1:5">
      <c r="A50" s="226">
        <v>23</v>
      </c>
      <c r="B50" s="129"/>
      <c r="C50" s="129"/>
      <c r="D50" s="267"/>
    </row>
    <row r="51" spans="1:5">
      <c r="A51" s="226">
        <v>24</v>
      </c>
      <c r="B51" s="129"/>
      <c r="C51" s="129"/>
      <c r="D51" s="267"/>
    </row>
    <row r="52" spans="1:5" ht="13.8" thickBot="1">
      <c r="A52" s="150">
        <v>25</v>
      </c>
      <c r="B52" s="273"/>
      <c r="C52" s="274"/>
      <c r="D52" s="269"/>
    </row>
    <row r="53" spans="1:5" ht="14.4">
      <c r="A53" s="98"/>
      <c r="B53" s="270"/>
      <c r="C53" s="270" t="s">
        <v>37</v>
      </c>
      <c r="D53" s="275">
        <f>SUM(D28:D52)</f>
        <v>380</v>
      </c>
      <c r="E53" s="158" t="s">
        <v>160</v>
      </c>
    </row>
    <row r="56" spans="1:5" ht="16.2">
      <c r="B56" s="833" t="s">
        <v>248</v>
      </c>
      <c r="C56" s="833"/>
      <c r="D56" s="833"/>
    </row>
    <row r="57" spans="1:5">
      <c r="A57" s="129"/>
      <c r="B57" s="159" t="s">
        <v>113</v>
      </c>
      <c r="C57" s="159" t="s">
        <v>218</v>
      </c>
      <c r="D57" s="271" t="s">
        <v>249</v>
      </c>
    </row>
    <row r="58" spans="1:5">
      <c r="A58" s="129">
        <v>1</v>
      </c>
      <c r="B58" s="129"/>
      <c r="C58" s="129"/>
      <c r="D58" s="212">
        <v>30</v>
      </c>
    </row>
    <row r="59" spans="1:5">
      <c r="A59" s="129">
        <v>2</v>
      </c>
      <c r="B59" s="129"/>
      <c r="C59" s="129"/>
      <c r="D59" s="212">
        <v>30</v>
      </c>
    </row>
    <row r="60" spans="1:5">
      <c r="A60" s="129">
        <v>3</v>
      </c>
      <c r="B60" s="129"/>
      <c r="C60" s="129"/>
      <c r="D60" s="212"/>
    </row>
    <row r="61" spans="1:5">
      <c r="A61" s="129">
        <v>4</v>
      </c>
      <c r="B61" s="129"/>
      <c r="C61" s="129"/>
      <c r="D61" s="212"/>
    </row>
    <row r="62" spans="1:5">
      <c r="A62" s="129">
        <v>5</v>
      </c>
      <c r="B62" s="129"/>
      <c r="C62" s="129"/>
      <c r="D62" s="212"/>
    </row>
    <row r="63" spans="1:5">
      <c r="A63" s="129">
        <v>6</v>
      </c>
      <c r="B63" s="129"/>
      <c r="C63" s="163"/>
      <c r="D63" s="212"/>
    </row>
    <row r="64" spans="1:5">
      <c r="A64" s="129">
        <v>7</v>
      </c>
      <c r="B64" s="129"/>
      <c r="C64" s="163"/>
      <c r="D64" s="212"/>
    </row>
    <row r="65" spans="1:5" ht="14.4">
      <c r="B65" s="129"/>
      <c r="C65" s="85" t="s">
        <v>37</v>
      </c>
      <c r="D65" s="279">
        <f>SUM(D58:D64)</f>
        <v>60</v>
      </c>
      <c r="E65" s="158" t="s">
        <v>160</v>
      </c>
    </row>
    <row r="68" spans="1:5" ht="16.2">
      <c r="B68" s="833" t="s">
        <v>256</v>
      </c>
      <c r="C68" s="833"/>
      <c r="D68" s="833"/>
    </row>
    <row r="69" spans="1:5">
      <c r="A69" s="129"/>
      <c r="B69" s="159" t="s">
        <v>256</v>
      </c>
      <c r="C69" s="159" t="s">
        <v>256</v>
      </c>
      <c r="D69" s="271" t="s">
        <v>249</v>
      </c>
    </row>
    <row r="70" spans="1:5">
      <c r="A70" s="129">
        <v>1</v>
      </c>
      <c r="B70" s="129" t="s">
        <v>40</v>
      </c>
      <c r="C70" s="129" t="s">
        <v>41</v>
      </c>
      <c r="D70" s="212">
        <v>500</v>
      </c>
    </row>
    <row r="71" spans="1:5">
      <c r="A71" s="129">
        <v>2</v>
      </c>
      <c r="B71" s="129"/>
      <c r="C71" s="129"/>
      <c r="D71" s="212"/>
    </row>
    <row r="72" spans="1:5">
      <c r="A72" s="129">
        <v>3</v>
      </c>
      <c r="B72" s="129"/>
      <c r="C72" s="129"/>
      <c r="D72" s="212"/>
    </row>
    <row r="73" spans="1:5">
      <c r="A73" s="129">
        <v>4</v>
      </c>
      <c r="B73" s="129"/>
      <c r="C73" s="129"/>
      <c r="D73" s="212"/>
    </row>
    <row r="74" spans="1:5">
      <c r="A74" s="129">
        <v>5</v>
      </c>
      <c r="B74" s="129"/>
      <c r="C74" s="129"/>
      <c r="D74" s="212"/>
    </row>
    <row r="75" spans="1:5">
      <c r="A75" s="129">
        <v>6</v>
      </c>
      <c r="B75" s="129"/>
      <c r="C75" s="163"/>
      <c r="D75" s="212"/>
    </row>
    <row r="76" spans="1:5">
      <c r="A76" s="129">
        <v>7</v>
      </c>
      <c r="B76" s="129"/>
      <c r="C76" s="163"/>
      <c r="D76" s="212"/>
    </row>
    <row r="77" spans="1:5" ht="14.4">
      <c r="B77" s="129"/>
      <c r="C77" s="85" t="s">
        <v>37</v>
      </c>
      <c r="D77" s="279">
        <f>SUM(D70:D76)</f>
        <v>500</v>
      </c>
      <c r="E77" s="158" t="s">
        <v>160</v>
      </c>
    </row>
    <row r="79" spans="1:5" ht="13.8" thickBot="1"/>
    <row r="80" spans="1:5" ht="30.6" thickBot="1">
      <c r="C80" s="280" t="s">
        <v>80</v>
      </c>
      <c r="D80" s="281">
        <f>D24+D53+D65+D77</f>
        <v>2990</v>
      </c>
      <c r="E80" s="282" t="s">
        <v>160</v>
      </c>
    </row>
  </sheetData>
  <mergeCells count="5">
    <mergeCell ref="A1:D1"/>
    <mergeCell ref="B26:D26"/>
    <mergeCell ref="B7:D7"/>
    <mergeCell ref="B56:D56"/>
    <mergeCell ref="B68:D68"/>
  </mergeCells>
  <phoneticPr fontId="3"/>
  <pageMargins left="0.25" right="0.25" top="0.75" bottom="0.75" header="0.3" footer="0.3"/>
  <pageSetup paperSize="9" scale="66" orientation="landscape" horizontalDpi="360" verticalDpi="360" r:id="rId1"/>
  <headerFooter alignWithMargins="0"/>
  <rowBreaks count="1" manualBreakCount="1">
    <brk id="53" max="16383" man="1"/>
  </rowBreaks>
  <legacyDrawing r:id="rId2"/>
</worksheet>
</file>

<file path=xl/worksheets/sheet14.xml><?xml version="1.0" encoding="utf-8"?>
<worksheet xmlns="http://schemas.openxmlformats.org/spreadsheetml/2006/main" xmlns:r="http://schemas.openxmlformats.org/officeDocument/2006/relationships">
  <dimension ref="A1:U30"/>
  <sheetViews>
    <sheetView zoomScaleNormal="100" workbookViewId="0">
      <selection activeCell="B2" sqref="B2"/>
    </sheetView>
  </sheetViews>
  <sheetFormatPr defaultColWidth="9" defaultRowHeight="13.2"/>
  <cols>
    <col min="1" max="1" width="3.44140625" style="283" bestFit="1" customWidth="1"/>
    <col min="2" max="3" width="11.21875" style="283" customWidth="1"/>
    <col min="4" max="4" width="9" style="283" bestFit="1"/>
    <col min="5" max="5" width="9.21875" style="283" bestFit="1" customWidth="1"/>
    <col min="6" max="6" width="9.88671875" style="283" bestFit="1" customWidth="1"/>
    <col min="7" max="10" width="10.109375" style="283" bestFit="1" customWidth="1"/>
    <col min="11" max="11" width="9.77734375" style="283" bestFit="1" customWidth="1"/>
    <col min="12" max="18" width="10.109375" style="283" bestFit="1" customWidth="1"/>
    <col min="19" max="16384" width="9" style="283"/>
  </cols>
  <sheetData>
    <row r="1" spans="1:19" ht="16.2">
      <c r="B1" s="833" t="s">
        <v>697</v>
      </c>
      <c r="C1" s="833"/>
      <c r="D1" s="833"/>
      <c r="E1" s="833"/>
      <c r="F1" s="833"/>
      <c r="G1" s="833"/>
      <c r="H1" s="833"/>
    </row>
    <row r="2" spans="1:19">
      <c r="B2" s="182" t="s">
        <v>480</v>
      </c>
    </row>
    <row r="3" spans="1:19">
      <c r="B3" s="182" t="s">
        <v>420</v>
      </c>
    </row>
    <row r="4" spans="1:19">
      <c r="B4" s="182" t="s">
        <v>481</v>
      </c>
    </row>
    <row r="6" spans="1:19" ht="16.2">
      <c r="B6" s="322" t="s">
        <v>118</v>
      </c>
      <c r="C6" s="845"/>
      <c r="D6" s="846"/>
      <c r="E6" s="846"/>
      <c r="F6" s="846"/>
      <c r="G6" s="846"/>
      <c r="H6" s="846"/>
      <c r="I6" s="847"/>
    </row>
    <row r="7" spans="1:19" ht="16.2">
      <c r="B7" s="844" t="s">
        <v>369</v>
      </c>
      <c r="C7" s="844"/>
      <c r="D7" s="844"/>
      <c r="E7" s="844"/>
      <c r="F7" s="844"/>
      <c r="G7" s="844"/>
      <c r="H7" s="844"/>
      <c r="I7" s="844"/>
    </row>
    <row r="8" spans="1:19">
      <c r="B8" s="323" t="s">
        <v>479</v>
      </c>
      <c r="C8" s="324"/>
      <c r="D8" s="323"/>
      <c r="E8" s="323"/>
      <c r="F8" s="323"/>
      <c r="G8" s="323"/>
      <c r="H8" s="323"/>
      <c r="I8" s="323"/>
      <c r="J8" s="832" t="s">
        <v>414</v>
      </c>
      <c r="K8" s="832"/>
      <c r="L8" s="832"/>
    </row>
    <row r="9" spans="1:19">
      <c r="A9" s="304"/>
      <c r="B9" s="258"/>
      <c r="C9" s="325"/>
      <c r="D9" s="258"/>
      <c r="E9" s="258"/>
      <c r="F9" s="258"/>
      <c r="G9" s="258"/>
      <c r="H9" s="258"/>
      <c r="I9" s="258"/>
    </row>
    <row r="10" spans="1:19">
      <c r="B10" s="16"/>
      <c r="C10" s="16"/>
    </row>
    <row r="11" spans="1:19">
      <c r="B11" s="316" t="s">
        <v>419</v>
      </c>
      <c r="C11" s="316" t="s">
        <v>412</v>
      </c>
      <c r="D11" s="92" t="s">
        <v>74</v>
      </c>
      <c r="E11" s="261" t="s">
        <v>370</v>
      </c>
      <c r="F11" s="92" t="s">
        <v>294</v>
      </c>
      <c r="G11" s="92" t="s">
        <v>371</v>
      </c>
      <c r="H11" s="92" t="s">
        <v>372</v>
      </c>
      <c r="I11" s="92" t="s">
        <v>296</v>
      </c>
      <c r="J11" s="92" t="s">
        <v>373</v>
      </c>
      <c r="K11" s="92" t="s">
        <v>374</v>
      </c>
      <c r="L11" s="92" t="s">
        <v>375</v>
      </c>
      <c r="M11" s="92" t="s">
        <v>296</v>
      </c>
      <c r="N11" s="92" t="s">
        <v>376</v>
      </c>
      <c r="O11" s="92" t="s">
        <v>375</v>
      </c>
      <c r="P11" s="92" t="s">
        <v>376</v>
      </c>
      <c r="Q11" s="92" t="s">
        <v>373</v>
      </c>
      <c r="R11" s="92" t="s">
        <v>373</v>
      </c>
      <c r="S11" s="92" t="s">
        <v>377</v>
      </c>
    </row>
    <row r="12" spans="1:19" ht="15" thickBot="1">
      <c r="B12" s="315" t="s">
        <v>410</v>
      </c>
      <c r="C12" s="284" t="s">
        <v>411</v>
      </c>
      <c r="D12" s="326" t="s">
        <v>378</v>
      </c>
      <c r="E12" s="326" t="s">
        <v>379</v>
      </c>
      <c r="F12" s="326" t="s">
        <v>380</v>
      </c>
      <c r="G12" s="326" t="s">
        <v>381</v>
      </c>
      <c r="H12" s="326" t="s">
        <v>382</v>
      </c>
      <c r="I12" s="326" t="s">
        <v>383</v>
      </c>
      <c r="J12" s="326" t="s">
        <v>384</v>
      </c>
      <c r="K12" s="326" t="s">
        <v>385</v>
      </c>
      <c r="L12" s="326" t="s">
        <v>386</v>
      </c>
      <c r="M12" s="326" t="s">
        <v>387</v>
      </c>
      <c r="N12" s="326" t="s">
        <v>388</v>
      </c>
      <c r="O12" s="326" t="s">
        <v>389</v>
      </c>
      <c r="P12" s="326" t="s">
        <v>390</v>
      </c>
      <c r="Q12" s="326" t="s">
        <v>391</v>
      </c>
      <c r="R12" s="326" t="s">
        <v>392</v>
      </c>
      <c r="S12" s="326" t="s">
        <v>393</v>
      </c>
    </row>
    <row r="13" spans="1:19" ht="13.8" thickBot="1">
      <c r="B13" s="285" t="s">
        <v>394</v>
      </c>
      <c r="C13" s="321" t="s">
        <v>413</v>
      </c>
      <c r="D13" s="286" t="s">
        <v>395</v>
      </c>
      <c r="E13" s="287" t="s">
        <v>396</v>
      </c>
      <c r="F13" s="288" t="s">
        <v>397</v>
      </c>
      <c r="G13" s="289" t="s">
        <v>398</v>
      </c>
      <c r="H13" s="286"/>
      <c r="I13" s="286" t="s">
        <v>398</v>
      </c>
      <c r="J13" s="286" t="s">
        <v>399</v>
      </c>
      <c r="K13" s="286" t="s">
        <v>400</v>
      </c>
      <c r="L13" s="286"/>
      <c r="M13" s="288">
        <v>0.83333333333333337</v>
      </c>
      <c r="N13" s="290" t="s">
        <v>401</v>
      </c>
      <c r="O13" s="286"/>
      <c r="P13" s="290" t="s">
        <v>401</v>
      </c>
      <c r="Q13" s="286" t="s">
        <v>402</v>
      </c>
      <c r="R13" s="288" t="s">
        <v>403</v>
      </c>
      <c r="S13" s="291" t="s">
        <v>404</v>
      </c>
    </row>
    <row r="14" spans="1:19">
      <c r="A14" s="261">
        <v>1</v>
      </c>
      <c r="B14" s="292" t="s">
        <v>118</v>
      </c>
      <c r="C14" s="317" t="s">
        <v>415</v>
      </c>
      <c r="D14" s="293">
        <v>0.66666666666666663</v>
      </c>
      <c r="E14" s="294">
        <v>0.5</v>
      </c>
      <c r="F14" s="294">
        <v>0.83333333333333337</v>
      </c>
      <c r="G14" s="293">
        <v>0.83333333333333337</v>
      </c>
      <c r="H14" s="294">
        <v>0.83333333333333337</v>
      </c>
      <c r="I14" s="294">
        <v>0.83333333333333337</v>
      </c>
      <c r="J14" s="293">
        <v>0.54166666666666663</v>
      </c>
      <c r="K14" s="294">
        <v>0.41666666666666669</v>
      </c>
      <c r="L14" s="294">
        <v>0.83333333333333337</v>
      </c>
      <c r="M14" s="294">
        <v>0.83333333333333337</v>
      </c>
      <c r="N14" s="294">
        <v>0.6875</v>
      </c>
      <c r="O14" s="294">
        <v>0.83333333333333337</v>
      </c>
      <c r="P14" s="294">
        <v>0.6875</v>
      </c>
      <c r="Q14" s="294">
        <v>0.625</v>
      </c>
      <c r="R14" s="294">
        <v>0.625</v>
      </c>
      <c r="S14" s="294">
        <v>0.54166666666666663</v>
      </c>
    </row>
    <row r="15" spans="1:19">
      <c r="A15" s="295">
        <v>2</v>
      </c>
      <c r="B15" s="296" t="s">
        <v>118</v>
      </c>
      <c r="C15" s="318" t="s">
        <v>416</v>
      </c>
      <c r="D15" s="297">
        <v>0.66666666666666663</v>
      </c>
      <c r="E15" s="297">
        <v>0.8125</v>
      </c>
      <c r="F15" s="297">
        <v>0.83333333333333337</v>
      </c>
      <c r="G15" s="297">
        <v>0.83333333333333337</v>
      </c>
      <c r="H15" s="297">
        <v>0.83333333333333337</v>
      </c>
      <c r="I15" s="297">
        <v>0.83333333333333337</v>
      </c>
      <c r="J15" s="297">
        <v>0.54166666666666663</v>
      </c>
      <c r="K15" s="297">
        <v>0.41666666666666669</v>
      </c>
      <c r="L15" s="297">
        <v>0.83333333333333337</v>
      </c>
      <c r="M15" s="297">
        <v>0.83333333333333337</v>
      </c>
      <c r="N15" s="298">
        <v>0.79861111111111116</v>
      </c>
      <c r="O15" s="297">
        <v>0.83333333333333337</v>
      </c>
      <c r="P15" s="298">
        <v>0.79861111111111116</v>
      </c>
      <c r="Q15" s="297">
        <v>0.625</v>
      </c>
      <c r="R15" s="297">
        <v>0.625</v>
      </c>
      <c r="S15" s="297">
        <v>0.54166666666666663</v>
      </c>
    </row>
    <row r="16" spans="1:19">
      <c r="A16" s="261">
        <v>3</v>
      </c>
      <c r="B16" s="299" t="s">
        <v>118</v>
      </c>
      <c r="C16" s="319" t="s">
        <v>417</v>
      </c>
      <c r="D16" s="300">
        <v>0.66666666666666663</v>
      </c>
      <c r="E16" s="301">
        <v>0.5</v>
      </c>
      <c r="F16" s="300">
        <v>0.83333333333333337</v>
      </c>
      <c r="G16" s="300">
        <v>0.83333333333333337</v>
      </c>
      <c r="H16" s="300"/>
      <c r="I16" s="300">
        <v>0.83333333333333337</v>
      </c>
      <c r="J16" s="300">
        <v>0.54166666666666663</v>
      </c>
      <c r="K16" s="300">
        <v>0.41666666666666669</v>
      </c>
      <c r="L16" s="300"/>
      <c r="M16" s="300" t="s">
        <v>405</v>
      </c>
      <c r="N16" s="301">
        <v>0.77083333333333337</v>
      </c>
      <c r="O16" s="301"/>
      <c r="P16" s="301">
        <v>0.77083333333333337</v>
      </c>
      <c r="Q16" s="301">
        <v>0.625</v>
      </c>
      <c r="R16" s="301">
        <v>0.625</v>
      </c>
      <c r="S16" s="301">
        <v>0.54166666666666663</v>
      </c>
    </row>
    <row r="17" spans="1:21">
      <c r="A17" s="295">
        <v>4</v>
      </c>
      <c r="B17" s="296" t="s">
        <v>118</v>
      </c>
      <c r="C17" s="320" t="s">
        <v>418</v>
      </c>
      <c r="D17" s="302">
        <v>0.66666666666666663</v>
      </c>
      <c r="E17" s="302">
        <v>0.5</v>
      </c>
      <c r="F17" s="302">
        <v>0.83333333333333337</v>
      </c>
      <c r="G17" s="302">
        <v>0.83333333333333337</v>
      </c>
      <c r="H17" s="302">
        <v>0.83333333333333337</v>
      </c>
      <c r="I17" s="302">
        <v>0.83333333333333337</v>
      </c>
      <c r="J17" s="302">
        <v>0.54166666666666663</v>
      </c>
      <c r="K17" s="302">
        <v>0.41666666666666669</v>
      </c>
      <c r="L17" s="302">
        <v>0.83333333333333337</v>
      </c>
      <c r="M17" s="302">
        <v>0.83333333333333337</v>
      </c>
      <c r="N17" s="302">
        <v>0.6875</v>
      </c>
      <c r="O17" s="302">
        <v>0.83333333333333337</v>
      </c>
      <c r="P17" s="302">
        <v>0.6875</v>
      </c>
      <c r="Q17" s="302">
        <v>0.625</v>
      </c>
      <c r="R17" s="302">
        <v>0.625</v>
      </c>
      <c r="S17" s="302">
        <v>0.54166666666666663</v>
      </c>
    </row>
    <row r="18" spans="1:21">
      <c r="A18" s="303">
        <v>5</v>
      </c>
      <c r="B18" s="299" t="s">
        <v>118</v>
      </c>
      <c r="C18" s="319" t="s">
        <v>418</v>
      </c>
      <c r="D18" s="300">
        <v>0.66666666666666663</v>
      </c>
      <c r="E18" s="300">
        <v>0.5</v>
      </c>
      <c r="F18" s="300">
        <v>0.83333333333333337</v>
      </c>
      <c r="G18" s="300">
        <v>0.83333333333333337</v>
      </c>
      <c r="H18" s="300" t="s">
        <v>406</v>
      </c>
      <c r="I18" s="300">
        <v>0.83333333333333337</v>
      </c>
      <c r="J18" s="300" t="s">
        <v>407</v>
      </c>
      <c r="K18" s="300">
        <v>0.41666666666666669</v>
      </c>
      <c r="L18" s="300" t="s">
        <v>406</v>
      </c>
      <c r="M18" s="300">
        <v>0.83333333333333337</v>
      </c>
      <c r="N18" s="300">
        <v>0.6875</v>
      </c>
      <c r="O18" s="300" t="s">
        <v>406</v>
      </c>
      <c r="P18" s="300" t="s">
        <v>408</v>
      </c>
      <c r="Q18" s="300" t="s">
        <v>409</v>
      </c>
      <c r="R18" s="300" t="s">
        <v>409</v>
      </c>
      <c r="S18" s="300" t="s">
        <v>313</v>
      </c>
      <c r="T18" s="304"/>
      <c r="U18" s="304"/>
    </row>
    <row r="19" spans="1:21">
      <c r="A19" s="295">
        <v>6</v>
      </c>
      <c r="B19" s="296" t="s">
        <v>118</v>
      </c>
      <c r="C19" s="318" t="s">
        <v>417</v>
      </c>
      <c r="D19" s="297">
        <v>0.66666666666666663</v>
      </c>
      <c r="E19" s="297">
        <v>0.58333333333333337</v>
      </c>
      <c r="F19" s="297">
        <v>0.83333333333333337</v>
      </c>
      <c r="G19" s="297">
        <v>0.83333333333333337</v>
      </c>
      <c r="H19" s="297">
        <v>0.83333333333333337</v>
      </c>
      <c r="I19" s="297">
        <v>0.83333333333333337</v>
      </c>
      <c r="J19" s="297">
        <v>0.5</v>
      </c>
      <c r="K19" s="297">
        <v>0.41666666666666669</v>
      </c>
      <c r="L19" s="297">
        <v>0.83333333333333337</v>
      </c>
      <c r="M19" s="297">
        <v>0.83333333333333337</v>
      </c>
      <c r="N19" s="297">
        <v>0.6875</v>
      </c>
      <c r="O19" s="297">
        <v>0.83333333333333337</v>
      </c>
      <c r="P19" s="297">
        <v>0.6875</v>
      </c>
      <c r="Q19" s="297">
        <v>0.625</v>
      </c>
      <c r="R19" s="297">
        <v>0.58333333333333337</v>
      </c>
      <c r="S19" s="297">
        <v>0.54166666666666663</v>
      </c>
    </row>
    <row r="20" spans="1:21">
      <c r="A20" s="261">
        <v>7</v>
      </c>
      <c r="B20" s="299" t="s">
        <v>118</v>
      </c>
      <c r="C20" s="319" t="s">
        <v>417</v>
      </c>
      <c r="D20" s="300">
        <v>0.66666666666666663</v>
      </c>
      <c r="E20" s="301">
        <v>0.54166666666666663</v>
      </c>
      <c r="F20" s="300">
        <v>0.83333333333333337</v>
      </c>
      <c r="G20" s="300">
        <v>0.83333333333333337</v>
      </c>
      <c r="H20" s="300"/>
      <c r="I20" s="300">
        <v>0.83333333333333337</v>
      </c>
      <c r="J20" s="300">
        <v>0.54166666666666663</v>
      </c>
      <c r="K20" s="300">
        <v>0.41666666666666669</v>
      </c>
      <c r="L20" s="300">
        <v>0.83333333333333337</v>
      </c>
      <c r="M20" s="300">
        <v>0.83333333333333337</v>
      </c>
      <c r="N20" s="300">
        <v>0.75</v>
      </c>
      <c r="O20" s="300">
        <v>0.83333333333333337</v>
      </c>
      <c r="P20" s="300">
        <v>0.75</v>
      </c>
      <c r="Q20" s="300">
        <v>0.625</v>
      </c>
      <c r="R20" s="300">
        <v>0.625</v>
      </c>
      <c r="S20" s="300">
        <v>0.54166666666666663</v>
      </c>
    </row>
    <row r="21" spans="1:21" s="308" customFormat="1">
      <c r="A21" s="305">
        <v>8</v>
      </c>
      <c r="B21" s="296" t="s">
        <v>118</v>
      </c>
      <c r="C21" s="318" t="s">
        <v>417</v>
      </c>
      <c r="D21" s="306">
        <v>0.66666666666666663</v>
      </c>
      <c r="E21" s="307">
        <v>0.5</v>
      </c>
      <c r="F21" s="307">
        <v>0.83333333333333337</v>
      </c>
      <c r="G21" s="307">
        <v>0.83333333333333337</v>
      </c>
      <c r="H21" s="307">
        <v>0.83333333333333337</v>
      </c>
      <c r="I21" s="307">
        <v>0.83333333333333337</v>
      </c>
      <c r="J21" s="307">
        <v>0.54166666666666663</v>
      </c>
      <c r="K21" s="307">
        <v>0.41666666666666669</v>
      </c>
      <c r="L21" s="307">
        <v>0.83333333333333337</v>
      </c>
      <c r="M21" s="307">
        <v>0.83333333333333337</v>
      </c>
      <c r="N21" s="307">
        <v>0.75</v>
      </c>
      <c r="O21" s="307">
        <v>0.83333333333333337</v>
      </c>
      <c r="P21" s="307">
        <v>0.75</v>
      </c>
      <c r="Q21" s="307">
        <v>0.625</v>
      </c>
      <c r="R21" s="307">
        <v>0.625</v>
      </c>
      <c r="S21" s="307">
        <v>0.54166666666666663</v>
      </c>
    </row>
    <row r="22" spans="1:21">
      <c r="A22" s="303">
        <v>9</v>
      </c>
      <c r="B22" s="299" t="s">
        <v>118</v>
      </c>
      <c r="C22" s="319" t="s">
        <v>417</v>
      </c>
      <c r="D22" s="300">
        <v>0.66666666666666663</v>
      </c>
      <c r="E22" s="300">
        <v>0.5</v>
      </c>
      <c r="F22" s="300">
        <v>0.83333333333333337</v>
      </c>
      <c r="G22" s="300">
        <v>0.83333333333333337</v>
      </c>
      <c r="H22" s="300">
        <v>0.83333333333333304</v>
      </c>
      <c r="I22" s="300">
        <v>0.83333333333333304</v>
      </c>
      <c r="J22" s="300">
        <v>0.54166666666666663</v>
      </c>
      <c r="K22" s="300">
        <v>0.41666666666666669</v>
      </c>
      <c r="L22" s="300">
        <v>0.83333333333333337</v>
      </c>
      <c r="M22" s="300">
        <v>0.83333333333333337</v>
      </c>
      <c r="N22" s="300">
        <v>0.75</v>
      </c>
      <c r="O22" s="300">
        <v>0.83333333333333337</v>
      </c>
      <c r="P22" s="300">
        <v>0.75</v>
      </c>
      <c r="Q22" s="300">
        <v>0.625</v>
      </c>
      <c r="R22" s="300">
        <v>0.625</v>
      </c>
      <c r="S22" s="300">
        <v>0.54166666666666663</v>
      </c>
    </row>
    <row r="23" spans="1:21">
      <c r="A23" s="295">
        <v>10</v>
      </c>
      <c r="B23" s="296" t="s">
        <v>118</v>
      </c>
      <c r="C23" s="318" t="s">
        <v>417</v>
      </c>
      <c r="D23" s="297">
        <v>0.66666666666666663</v>
      </c>
      <c r="E23" s="297">
        <v>0.79166666666666663</v>
      </c>
      <c r="F23" s="297">
        <v>0.83333333333333337</v>
      </c>
      <c r="G23" s="297">
        <v>0.83333333333333337</v>
      </c>
      <c r="H23" s="297">
        <v>0.83333333333333304</v>
      </c>
      <c r="I23" s="297">
        <v>0.83333333333333304</v>
      </c>
      <c r="J23" s="297">
        <v>0.54166666666666663</v>
      </c>
      <c r="K23" s="297">
        <v>0.41666666666666669</v>
      </c>
      <c r="L23" s="307">
        <v>0.83333333333333337</v>
      </c>
      <c r="M23" s="307">
        <v>0.83333333333333337</v>
      </c>
      <c r="N23" s="307">
        <v>0.75</v>
      </c>
      <c r="O23" s="307">
        <v>0.83333333333333337</v>
      </c>
      <c r="P23" s="307">
        <v>0.75</v>
      </c>
      <c r="Q23" s="307">
        <v>0.625</v>
      </c>
      <c r="R23" s="307">
        <v>0.625</v>
      </c>
      <c r="S23" s="307">
        <v>0.54166666666666663</v>
      </c>
    </row>
    <row r="24" spans="1:21">
      <c r="A24" s="303">
        <v>11</v>
      </c>
      <c r="B24" s="299" t="s">
        <v>118</v>
      </c>
      <c r="C24" s="319" t="s">
        <v>417</v>
      </c>
      <c r="D24" s="300">
        <v>0.66666666666666663</v>
      </c>
      <c r="E24" s="300">
        <v>0.8125</v>
      </c>
      <c r="F24" s="301">
        <v>0.8125</v>
      </c>
      <c r="G24" s="300">
        <v>0.8125</v>
      </c>
      <c r="H24" s="301">
        <v>0.8125</v>
      </c>
      <c r="I24" s="300">
        <v>0.8125</v>
      </c>
      <c r="J24" s="300">
        <v>0.54166666666666663</v>
      </c>
      <c r="K24" s="300">
        <v>0.41666666666666669</v>
      </c>
      <c r="L24" s="300">
        <v>0.8125</v>
      </c>
      <c r="M24" s="300">
        <v>0.8125</v>
      </c>
      <c r="N24" s="300">
        <v>0.75</v>
      </c>
      <c r="O24" s="300">
        <v>0.8125</v>
      </c>
      <c r="P24" s="300">
        <v>0.75</v>
      </c>
      <c r="Q24" s="300">
        <v>0.625</v>
      </c>
      <c r="R24" s="309">
        <v>0.64583333333333337</v>
      </c>
      <c r="S24" s="300">
        <v>0.54166666666666663</v>
      </c>
    </row>
    <row r="25" spans="1:21">
      <c r="A25" s="295">
        <v>12</v>
      </c>
      <c r="B25" s="296" t="s">
        <v>118</v>
      </c>
      <c r="C25" s="296"/>
      <c r="D25" s="297"/>
      <c r="E25" s="297"/>
      <c r="F25" s="310"/>
      <c r="G25" s="297"/>
      <c r="H25" s="310"/>
      <c r="I25" s="310"/>
      <c r="J25" s="297"/>
      <c r="K25" s="297"/>
      <c r="L25" s="310"/>
      <c r="M25" s="310"/>
      <c r="N25" s="310"/>
      <c r="O25" s="297"/>
      <c r="P25" s="297"/>
      <c r="Q25" s="297"/>
      <c r="R25" s="311"/>
      <c r="S25" s="311"/>
    </row>
    <row r="26" spans="1:21" s="304" customFormat="1">
      <c r="A26" s="303">
        <v>13</v>
      </c>
      <c r="B26" s="299" t="s">
        <v>118</v>
      </c>
      <c r="C26" s="299"/>
      <c r="D26" s="312"/>
      <c r="E26" s="312"/>
      <c r="F26" s="312"/>
      <c r="G26" s="312"/>
      <c r="H26" s="312"/>
      <c r="I26" s="312"/>
      <c r="J26" s="312"/>
      <c r="K26" s="312"/>
      <c r="L26" s="312"/>
      <c r="M26" s="312"/>
      <c r="N26" s="312"/>
      <c r="O26" s="312"/>
      <c r="P26" s="312"/>
      <c r="Q26" s="312"/>
      <c r="R26" s="312"/>
      <c r="S26" s="312"/>
    </row>
    <row r="27" spans="1:21">
      <c r="A27" s="295">
        <v>14</v>
      </c>
      <c r="B27" s="296" t="s">
        <v>118</v>
      </c>
      <c r="C27" s="296"/>
      <c r="D27" s="297"/>
      <c r="E27" s="310"/>
      <c r="F27" s="310"/>
      <c r="G27" s="310"/>
      <c r="H27" s="310"/>
      <c r="I27" s="310"/>
      <c r="J27" s="310"/>
      <c r="K27" s="310"/>
      <c r="L27" s="310"/>
      <c r="M27" s="310"/>
      <c r="N27" s="310"/>
      <c r="O27" s="310"/>
      <c r="P27" s="310"/>
      <c r="Q27" s="310"/>
      <c r="R27" s="310"/>
      <c r="S27" s="310"/>
    </row>
    <row r="28" spans="1:21" s="304" customFormat="1">
      <c r="A28" s="303">
        <v>15</v>
      </c>
      <c r="B28" s="299" t="s">
        <v>118</v>
      </c>
      <c r="C28" s="299"/>
      <c r="D28" s="312"/>
      <c r="E28" s="312"/>
      <c r="F28" s="300"/>
      <c r="G28" s="300"/>
      <c r="H28" s="312"/>
      <c r="I28" s="312"/>
      <c r="J28" s="300"/>
      <c r="K28" s="300"/>
      <c r="L28" s="312"/>
      <c r="M28" s="312"/>
      <c r="N28" s="312"/>
      <c r="O28" s="300"/>
      <c r="P28" s="300"/>
      <c r="Q28" s="300"/>
      <c r="R28" s="94"/>
      <c r="S28" s="94"/>
    </row>
    <row r="29" spans="1:21">
      <c r="A29" s="295">
        <v>16</v>
      </c>
      <c r="B29" s="296" t="s">
        <v>118</v>
      </c>
      <c r="C29" s="313"/>
      <c r="D29" s="310"/>
      <c r="E29" s="310"/>
      <c r="F29" s="310"/>
      <c r="G29" s="310"/>
      <c r="H29" s="310"/>
      <c r="I29" s="310"/>
      <c r="J29" s="310"/>
      <c r="K29" s="310"/>
      <c r="L29" s="310"/>
      <c r="M29" s="310"/>
      <c r="N29" s="310"/>
      <c r="O29" s="310"/>
      <c r="P29" s="310"/>
      <c r="Q29" s="310"/>
      <c r="R29" s="310"/>
      <c r="S29" s="310"/>
    </row>
    <row r="30" spans="1:21" s="304" customFormat="1">
      <c r="A30" s="303">
        <v>17</v>
      </c>
      <c r="B30" s="299" t="s">
        <v>118</v>
      </c>
      <c r="C30" s="314"/>
      <c r="D30" s="312"/>
      <c r="E30" s="312"/>
      <c r="F30" s="312"/>
      <c r="G30" s="312"/>
      <c r="H30" s="312"/>
      <c r="I30" s="312"/>
      <c r="J30" s="312"/>
      <c r="K30" s="312"/>
      <c r="L30" s="312"/>
      <c r="M30" s="312"/>
      <c r="N30" s="312"/>
      <c r="O30" s="312"/>
      <c r="P30" s="312"/>
      <c r="Q30" s="312"/>
      <c r="R30" s="312"/>
      <c r="S30" s="312"/>
    </row>
  </sheetData>
  <mergeCells count="4">
    <mergeCell ref="B1:H1"/>
    <mergeCell ref="J8:L8"/>
    <mergeCell ref="B7:I7"/>
    <mergeCell ref="C6:I6"/>
  </mergeCells>
  <phoneticPr fontId="3"/>
  <pageMargins left="0.25" right="0.25" top="0.75" bottom="0.75" header="0.3" footer="0.3"/>
  <pageSetup paperSize="8" orientation="landscape"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dimension ref="A1:K50"/>
  <sheetViews>
    <sheetView topLeftCell="A19" zoomScaleNormal="100" workbookViewId="0">
      <selection activeCell="M32" sqref="M32"/>
    </sheetView>
  </sheetViews>
  <sheetFormatPr defaultRowHeight="13.2"/>
  <cols>
    <col min="1" max="1" width="3.44140625" customWidth="1"/>
    <col min="2" max="2" width="4" bestFit="1" customWidth="1"/>
    <col min="3" max="3" width="14" bestFit="1" customWidth="1"/>
    <col min="4" max="4" width="9.21875" customWidth="1"/>
    <col min="5" max="5" width="9.109375" customWidth="1"/>
    <col min="6" max="6" width="8.44140625" bestFit="1" customWidth="1"/>
    <col min="7" max="7" width="9.88671875" customWidth="1"/>
    <col min="8" max="9" width="8.44140625" bestFit="1" customWidth="1"/>
  </cols>
  <sheetData>
    <row r="1" spans="1:11" ht="16.2">
      <c r="B1" s="833" t="s">
        <v>595</v>
      </c>
      <c r="C1" s="833"/>
      <c r="D1" s="833"/>
      <c r="E1" s="833"/>
      <c r="F1" s="833"/>
      <c r="H1" s="832" t="s">
        <v>421</v>
      </c>
      <c r="I1" s="832"/>
    </row>
    <row r="2" spans="1:11">
      <c r="A2" s="182" t="s">
        <v>483</v>
      </c>
    </row>
    <row r="3" spans="1:11">
      <c r="A3" s="182" t="s">
        <v>484</v>
      </c>
      <c r="B3" s="182"/>
      <c r="C3" s="182"/>
      <c r="D3" s="182"/>
      <c r="E3" s="182"/>
      <c r="F3" s="182"/>
      <c r="G3" s="182"/>
      <c r="H3" s="182"/>
      <c r="I3" s="182"/>
    </row>
    <row r="4" spans="1:11">
      <c r="A4" s="182" t="s">
        <v>431</v>
      </c>
      <c r="B4" s="182"/>
      <c r="C4" s="182"/>
      <c r="D4" s="182"/>
      <c r="E4" s="182"/>
      <c r="F4" s="182"/>
      <c r="G4" s="182"/>
      <c r="H4" s="182"/>
      <c r="I4" s="182"/>
    </row>
    <row r="5" spans="1:11">
      <c r="A5" s="182" t="s">
        <v>432</v>
      </c>
      <c r="B5" s="182"/>
      <c r="C5" s="182"/>
      <c r="D5" s="182"/>
      <c r="E5" s="182"/>
      <c r="F5" s="182"/>
      <c r="G5" s="182"/>
      <c r="H5" s="182"/>
      <c r="I5" s="182"/>
    </row>
    <row r="6" spans="1:11">
      <c r="A6" s="182" t="s">
        <v>482</v>
      </c>
      <c r="B6" s="182"/>
      <c r="C6" s="182"/>
      <c r="D6" s="182"/>
      <c r="E6" s="182"/>
      <c r="F6" s="182"/>
      <c r="G6" s="182"/>
      <c r="H6" s="182"/>
      <c r="I6" s="182"/>
    </row>
    <row r="7" spans="1:11">
      <c r="A7" s="182" t="s">
        <v>435</v>
      </c>
      <c r="B7" s="182"/>
      <c r="C7" s="182"/>
      <c r="D7" s="182"/>
      <c r="E7" s="182"/>
      <c r="F7" s="182"/>
      <c r="G7" s="182"/>
      <c r="H7" s="182"/>
      <c r="I7" s="182"/>
    </row>
    <row r="8" spans="1:11">
      <c r="A8" s="182" t="s">
        <v>436</v>
      </c>
    </row>
    <row r="9" spans="1:11">
      <c r="A9" s="182"/>
    </row>
    <row r="10" spans="1:11">
      <c r="D10" s="848" t="s">
        <v>430</v>
      </c>
      <c r="E10" s="849"/>
      <c r="F10" s="848" t="s">
        <v>430</v>
      </c>
      <c r="G10" s="849"/>
      <c r="H10" s="848" t="s">
        <v>430</v>
      </c>
      <c r="I10" s="849"/>
      <c r="J10" s="848" t="s">
        <v>430</v>
      </c>
      <c r="K10" s="849"/>
    </row>
    <row r="11" spans="1:11">
      <c r="A11" s="25"/>
      <c r="B11" s="3"/>
      <c r="C11" s="3" t="s">
        <v>118</v>
      </c>
      <c r="D11" s="261" t="s">
        <v>180</v>
      </c>
      <c r="E11" s="261" t="s">
        <v>181</v>
      </c>
      <c r="F11" s="261" t="s">
        <v>182</v>
      </c>
      <c r="G11" s="261" t="s">
        <v>183</v>
      </c>
      <c r="H11" s="261" t="s">
        <v>182</v>
      </c>
      <c r="I11" s="261" t="s">
        <v>183</v>
      </c>
      <c r="J11" s="261" t="s">
        <v>182</v>
      </c>
      <c r="K11" s="261" t="s">
        <v>183</v>
      </c>
    </row>
    <row r="12" spans="1:11">
      <c r="A12" s="25"/>
      <c r="B12" s="3"/>
      <c r="C12" s="3"/>
      <c r="D12" s="327">
        <v>800</v>
      </c>
      <c r="E12" s="327">
        <v>800</v>
      </c>
      <c r="F12" s="327"/>
      <c r="G12" s="327"/>
      <c r="H12" s="327"/>
      <c r="I12" s="327"/>
      <c r="J12" s="327"/>
      <c r="K12" s="327"/>
    </row>
    <row r="13" spans="1:11">
      <c r="A13" s="25"/>
      <c r="B13" s="3"/>
      <c r="C13" s="3"/>
      <c r="D13" s="327">
        <v>800</v>
      </c>
      <c r="E13" s="327">
        <v>800</v>
      </c>
      <c r="F13" s="327"/>
      <c r="G13" s="327"/>
      <c r="H13" s="327"/>
      <c r="I13" s="327"/>
      <c r="J13" s="327"/>
      <c r="K13" s="327"/>
    </row>
    <row r="14" spans="1:11">
      <c r="A14" s="25"/>
      <c r="B14" s="3"/>
      <c r="C14" s="3"/>
      <c r="D14" s="327">
        <v>800</v>
      </c>
      <c r="E14" s="327">
        <v>800</v>
      </c>
      <c r="F14" s="327"/>
      <c r="G14" s="327"/>
      <c r="H14" s="327"/>
      <c r="I14" s="327"/>
      <c r="J14" s="327"/>
      <c r="K14" s="327"/>
    </row>
    <row r="15" spans="1:11">
      <c r="A15" s="25"/>
      <c r="B15" s="3"/>
      <c r="C15" s="3"/>
      <c r="D15" s="327">
        <v>800</v>
      </c>
      <c r="E15" s="327">
        <v>800</v>
      </c>
      <c r="F15" s="327"/>
      <c r="G15" s="327"/>
      <c r="H15" s="327"/>
      <c r="I15" s="327"/>
      <c r="J15" s="327"/>
      <c r="K15" s="327"/>
    </row>
    <row r="16" spans="1:11">
      <c r="A16" s="25"/>
      <c r="B16" s="3"/>
      <c r="C16" s="3"/>
      <c r="D16" s="327">
        <v>800</v>
      </c>
      <c r="E16" s="327">
        <v>800</v>
      </c>
      <c r="F16" s="327"/>
      <c r="G16" s="327"/>
      <c r="H16" s="327"/>
      <c r="I16" s="327"/>
      <c r="J16" s="327"/>
      <c r="K16" s="327"/>
    </row>
    <row r="17" spans="1:11">
      <c r="A17" s="25"/>
      <c r="B17" s="3"/>
      <c r="C17" s="3"/>
      <c r="D17" s="327">
        <v>800</v>
      </c>
      <c r="E17" s="327">
        <v>800</v>
      </c>
      <c r="F17" s="327"/>
      <c r="G17" s="327"/>
      <c r="H17" s="327"/>
      <c r="I17" s="327"/>
      <c r="J17" s="327"/>
      <c r="K17" s="327"/>
    </row>
    <row r="18" spans="1:11">
      <c r="A18" s="25"/>
      <c r="B18" s="3"/>
      <c r="C18" s="129"/>
      <c r="D18" s="327">
        <v>800</v>
      </c>
      <c r="E18" s="327">
        <v>800</v>
      </c>
      <c r="F18" s="327"/>
      <c r="G18" s="327"/>
      <c r="H18" s="327"/>
      <c r="I18" s="327"/>
      <c r="J18" s="327"/>
      <c r="K18" s="327"/>
    </row>
    <row r="19" spans="1:11">
      <c r="A19" s="25"/>
      <c r="B19" s="3"/>
      <c r="C19" s="3"/>
      <c r="D19" s="327">
        <v>800</v>
      </c>
      <c r="E19" s="327">
        <v>800</v>
      </c>
      <c r="F19" s="327"/>
      <c r="G19" s="327"/>
      <c r="H19" s="327"/>
      <c r="I19" s="327"/>
      <c r="J19" s="327"/>
      <c r="K19" s="327"/>
    </row>
    <row r="20" spans="1:11">
      <c r="A20" s="25"/>
      <c r="B20" s="3"/>
      <c r="C20" s="3"/>
      <c r="D20" s="327">
        <v>800</v>
      </c>
      <c r="E20" s="327">
        <v>800</v>
      </c>
      <c r="F20" s="327"/>
      <c r="G20" s="327"/>
      <c r="H20" s="327"/>
      <c r="I20" s="327"/>
      <c r="J20" s="327"/>
      <c r="K20" s="327"/>
    </row>
    <row r="21" spans="1:11">
      <c r="A21" s="25"/>
      <c r="B21" s="3"/>
      <c r="C21" s="3"/>
      <c r="D21" s="327"/>
      <c r="E21" s="327"/>
      <c r="F21" s="327"/>
      <c r="G21" s="327"/>
      <c r="H21" s="327"/>
      <c r="I21" s="327"/>
      <c r="J21" s="327"/>
      <c r="K21" s="327"/>
    </row>
    <row r="22" spans="1:11">
      <c r="A22" s="25"/>
      <c r="B22" s="3"/>
      <c r="C22" s="3"/>
      <c r="D22" s="327"/>
      <c r="E22" s="327"/>
      <c r="F22" s="327"/>
      <c r="G22" s="327"/>
      <c r="H22" s="327"/>
      <c r="I22" s="327"/>
      <c r="J22" s="327"/>
      <c r="K22" s="327"/>
    </row>
    <row r="23" spans="1:11">
      <c r="A23" s="25"/>
      <c r="B23" s="3"/>
      <c r="C23" s="129"/>
      <c r="D23" s="327"/>
      <c r="E23" s="327"/>
      <c r="F23" s="327"/>
      <c r="G23" s="327"/>
      <c r="H23" s="327"/>
      <c r="I23" s="327"/>
      <c r="J23" s="327"/>
      <c r="K23" s="327"/>
    </row>
    <row r="24" spans="1:11">
      <c r="A24" s="25"/>
      <c r="B24" s="3"/>
      <c r="C24" s="3"/>
      <c r="D24" s="327"/>
      <c r="E24" s="327"/>
      <c r="F24" s="327"/>
      <c r="G24" s="327"/>
      <c r="H24" s="327"/>
      <c r="I24" s="327"/>
      <c r="J24" s="327"/>
      <c r="K24" s="327"/>
    </row>
    <row r="25" spans="1:11">
      <c r="A25" s="25"/>
      <c r="B25" s="3"/>
      <c r="C25" s="3"/>
      <c r="D25" s="327"/>
      <c r="E25" s="327"/>
      <c r="F25" s="327"/>
      <c r="G25" s="327"/>
      <c r="H25" s="327"/>
      <c r="I25" s="327"/>
      <c r="J25" s="327"/>
      <c r="K25" s="327"/>
    </row>
    <row r="26" spans="1:11">
      <c r="A26" s="25"/>
      <c r="B26" s="3"/>
      <c r="C26" s="3"/>
      <c r="D26" s="327"/>
      <c r="E26" s="327"/>
      <c r="F26" s="327"/>
      <c r="G26" s="327"/>
      <c r="H26" s="327"/>
      <c r="I26" s="327"/>
      <c r="J26" s="327"/>
      <c r="K26" s="327"/>
    </row>
    <row r="27" spans="1:11">
      <c r="A27" s="25"/>
      <c r="B27" s="3"/>
      <c r="C27" s="129"/>
      <c r="D27" s="327"/>
      <c r="E27" s="327"/>
      <c r="F27" s="327"/>
      <c r="G27" s="327"/>
      <c r="H27" s="327"/>
      <c r="I27" s="327"/>
      <c r="J27" s="327"/>
      <c r="K27" s="327"/>
    </row>
    <row r="28" spans="1:11">
      <c r="A28" s="25"/>
      <c r="B28" s="3"/>
      <c r="C28" s="129"/>
      <c r="D28" s="327"/>
      <c r="E28" s="327"/>
      <c r="F28" s="327"/>
      <c r="G28" s="327"/>
      <c r="H28" s="327"/>
      <c r="I28" s="327"/>
      <c r="J28" s="327"/>
      <c r="K28" s="327"/>
    </row>
    <row r="29" spans="1:11">
      <c r="A29" s="25"/>
      <c r="B29" s="3"/>
      <c r="C29" s="129"/>
      <c r="D29" s="327"/>
      <c r="E29" s="327"/>
      <c r="F29" s="327"/>
      <c r="G29" s="327"/>
      <c r="H29" s="327"/>
      <c r="I29" s="327"/>
      <c r="J29" s="327"/>
      <c r="K29" s="327"/>
    </row>
    <row r="30" spans="1:11">
      <c r="A30" s="25"/>
      <c r="B30" s="3"/>
      <c r="C30" s="3"/>
      <c r="D30" s="327"/>
      <c r="E30" s="327"/>
      <c r="F30" s="327"/>
      <c r="G30" s="327"/>
      <c r="H30" s="327"/>
      <c r="I30" s="327"/>
      <c r="J30" s="327"/>
      <c r="K30" s="327"/>
    </row>
    <row r="31" spans="1:11">
      <c r="A31" s="25"/>
      <c r="B31" s="3"/>
      <c r="C31" s="3"/>
      <c r="D31" s="327"/>
      <c r="E31" s="327"/>
      <c r="F31" s="327"/>
      <c r="G31" s="327"/>
      <c r="H31" s="327"/>
      <c r="I31" s="327"/>
      <c r="J31" s="327"/>
      <c r="K31" s="327"/>
    </row>
    <row r="32" spans="1:11" ht="13.8" thickBot="1">
      <c r="A32" s="96"/>
      <c r="B32" s="3"/>
      <c r="C32" s="3"/>
      <c r="D32" s="327"/>
      <c r="E32" s="327"/>
      <c r="F32" s="327"/>
      <c r="G32" s="327"/>
      <c r="H32" s="327"/>
      <c r="I32" s="327"/>
      <c r="J32" s="327"/>
      <c r="K32" s="327"/>
    </row>
    <row r="33" spans="1:11">
      <c r="A33" s="865" t="s">
        <v>422</v>
      </c>
      <c r="B33" s="7"/>
      <c r="C33" s="3" t="s">
        <v>423</v>
      </c>
      <c r="D33" s="327">
        <v>800</v>
      </c>
      <c r="E33" s="327">
        <v>800</v>
      </c>
      <c r="F33" s="327">
        <v>800</v>
      </c>
      <c r="G33" s="327"/>
      <c r="H33" s="327">
        <v>800</v>
      </c>
      <c r="I33" s="327">
        <v>800</v>
      </c>
      <c r="J33" s="327">
        <v>800</v>
      </c>
      <c r="K33" s="327">
        <v>800</v>
      </c>
    </row>
    <row r="34" spans="1:11">
      <c r="A34" s="866"/>
      <c r="B34" s="7"/>
      <c r="C34" s="3" t="s">
        <v>424</v>
      </c>
      <c r="D34" s="327">
        <v>800</v>
      </c>
      <c r="E34" s="327">
        <v>800</v>
      </c>
      <c r="F34" s="327"/>
      <c r="G34" s="327"/>
      <c r="H34" s="327"/>
      <c r="I34" s="327"/>
      <c r="J34" s="327"/>
      <c r="K34" s="327"/>
    </row>
    <row r="35" spans="1:11">
      <c r="A35" s="866"/>
      <c r="B35" s="7"/>
      <c r="C35" s="3" t="s">
        <v>425</v>
      </c>
      <c r="D35" s="327">
        <v>800</v>
      </c>
      <c r="E35" s="327">
        <v>800</v>
      </c>
      <c r="F35" s="327"/>
      <c r="G35" s="327"/>
      <c r="H35" s="327"/>
      <c r="I35" s="327"/>
      <c r="J35" s="327"/>
      <c r="K35" s="327"/>
    </row>
    <row r="36" spans="1:11">
      <c r="A36" s="866"/>
      <c r="B36" s="7"/>
      <c r="C36" s="129" t="s">
        <v>426</v>
      </c>
      <c r="D36" s="327">
        <v>800</v>
      </c>
      <c r="E36" s="327">
        <v>800</v>
      </c>
      <c r="F36" s="327">
        <v>800</v>
      </c>
      <c r="G36" s="327">
        <v>800</v>
      </c>
      <c r="H36" s="327">
        <v>800</v>
      </c>
      <c r="I36" s="327">
        <v>800</v>
      </c>
      <c r="J36" s="327">
        <v>800</v>
      </c>
      <c r="K36" s="327">
        <v>800</v>
      </c>
    </row>
    <row r="37" spans="1:11">
      <c r="A37" s="866"/>
      <c r="B37" s="7"/>
      <c r="C37" s="129" t="s">
        <v>427</v>
      </c>
      <c r="D37" s="327">
        <v>800</v>
      </c>
      <c r="E37" s="327">
        <v>800</v>
      </c>
      <c r="F37" s="327"/>
      <c r="G37" s="327"/>
      <c r="H37" s="327"/>
      <c r="I37" s="327"/>
      <c r="J37" s="327"/>
      <c r="K37" s="327"/>
    </row>
    <row r="38" spans="1:11">
      <c r="A38" s="866"/>
      <c r="B38" s="7"/>
      <c r="C38" s="3" t="s">
        <v>428</v>
      </c>
      <c r="D38" s="327">
        <v>800</v>
      </c>
      <c r="E38" s="327">
        <v>800</v>
      </c>
      <c r="F38" s="327">
        <v>800</v>
      </c>
      <c r="G38" s="327">
        <v>800</v>
      </c>
      <c r="H38" s="327"/>
      <c r="I38" s="327"/>
      <c r="J38" s="327"/>
      <c r="K38" s="327"/>
    </row>
    <row r="39" spans="1:11">
      <c r="A39" s="866"/>
      <c r="B39" s="7"/>
      <c r="C39" s="3" t="s">
        <v>429</v>
      </c>
      <c r="D39" s="327">
        <v>800</v>
      </c>
      <c r="E39" s="327">
        <v>800</v>
      </c>
      <c r="F39" s="327"/>
      <c r="G39" s="327"/>
      <c r="H39" s="327">
        <v>800</v>
      </c>
      <c r="I39" s="327">
        <v>800</v>
      </c>
      <c r="J39" s="327">
        <v>800</v>
      </c>
      <c r="K39" s="327">
        <v>800</v>
      </c>
    </row>
    <row r="40" spans="1:11" ht="13.8" thickBot="1">
      <c r="A40" s="867"/>
      <c r="B40" s="7"/>
      <c r="C40" s="3"/>
      <c r="D40" s="3"/>
      <c r="E40" s="3"/>
      <c r="F40" s="3"/>
      <c r="G40" s="3"/>
      <c r="H40" s="3"/>
      <c r="I40" s="3"/>
      <c r="J40" s="3"/>
      <c r="K40" s="3"/>
    </row>
    <row r="41" spans="1:11" s="13" customFormat="1">
      <c r="C41" s="29" t="s">
        <v>117</v>
      </c>
      <c r="D41" s="14"/>
      <c r="E41" s="14"/>
      <c r="F41" s="14"/>
      <c r="G41" s="14"/>
      <c r="H41" s="14"/>
      <c r="I41" s="14"/>
      <c r="J41" s="14"/>
      <c r="K41" s="14"/>
    </row>
    <row r="44" spans="1:11" ht="13.8" thickBot="1">
      <c r="C44" s="832" t="s">
        <v>433</v>
      </c>
      <c r="D44" s="832"/>
      <c r="E44" s="832"/>
      <c r="F44" s="832"/>
      <c r="G44" s="832"/>
      <c r="H44" s="832"/>
      <c r="I44" s="832"/>
    </row>
    <row r="45" spans="1:11">
      <c r="C45" s="850"/>
      <c r="D45" s="851"/>
      <c r="E45" s="851"/>
      <c r="F45" s="851"/>
      <c r="G45" s="851"/>
      <c r="H45" s="851"/>
      <c r="I45" s="852"/>
    </row>
    <row r="46" spans="1:11">
      <c r="C46" s="853"/>
      <c r="D46" s="854"/>
      <c r="E46" s="854"/>
      <c r="F46" s="854"/>
      <c r="G46" s="854"/>
      <c r="H46" s="854"/>
      <c r="I46" s="855"/>
    </row>
    <row r="47" spans="1:11" ht="13.8" thickBot="1">
      <c r="C47" s="856"/>
      <c r="D47" s="857"/>
      <c r="E47" s="857"/>
      <c r="F47" s="857"/>
      <c r="G47" s="857"/>
      <c r="H47" s="857"/>
      <c r="I47" s="858"/>
    </row>
    <row r="48" spans="1:11" ht="13.8" thickBot="1"/>
    <row r="49" spans="3:9">
      <c r="C49" s="859" t="s">
        <v>434</v>
      </c>
      <c r="D49" s="860"/>
      <c r="E49" s="860"/>
      <c r="F49" s="860"/>
      <c r="G49" s="860"/>
      <c r="H49" s="860"/>
      <c r="I49" s="861"/>
    </row>
    <row r="50" spans="3:9" ht="13.8" thickBot="1">
      <c r="C50" s="862"/>
      <c r="D50" s="863"/>
      <c r="E50" s="863"/>
      <c r="F50" s="863"/>
      <c r="G50" s="863"/>
      <c r="H50" s="863"/>
      <c r="I50" s="864"/>
    </row>
  </sheetData>
  <mergeCells count="10">
    <mergeCell ref="B1:F1"/>
    <mergeCell ref="H1:I1"/>
    <mergeCell ref="D10:E10"/>
    <mergeCell ref="F10:G10"/>
    <mergeCell ref="H10:I10"/>
    <mergeCell ref="J10:K10"/>
    <mergeCell ref="C44:I44"/>
    <mergeCell ref="C45:I47"/>
    <mergeCell ref="C49:I50"/>
    <mergeCell ref="A33:A40"/>
  </mergeCells>
  <phoneticPr fontId="3"/>
  <pageMargins left="0.25" right="0.25" top="0.75" bottom="0.75" header="0.3" footer="0.3"/>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dimension ref="A1:J18"/>
  <sheetViews>
    <sheetView workbookViewId="0">
      <selection activeCell="D23" sqref="D23"/>
    </sheetView>
  </sheetViews>
  <sheetFormatPr defaultRowHeight="13.2"/>
  <cols>
    <col min="1" max="1" width="2.77734375" customWidth="1"/>
    <col min="2" max="2" width="16.33203125" bestFit="1" customWidth="1"/>
    <col min="3" max="3" width="2.88671875" customWidth="1"/>
    <col min="4" max="4" width="10.6640625" customWidth="1"/>
    <col min="5" max="5" width="18.109375" bestFit="1" customWidth="1"/>
    <col min="6" max="6" width="8.21875" bestFit="1" customWidth="1"/>
    <col min="8" max="8" width="16.6640625" bestFit="1" customWidth="1"/>
    <col min="9" max="9" width="12.109375" bestFit="1" customWidth="1"/>
    <col min="10" max="10" width="13.109375" customWidth="1"/>
  </cols>
  <sheetData>
    <row r="1" spans="1:10" ht="16.2">
      <c r="B1" s="868" t="s">
        <v>461</v>
      </c>
      <c r="C1" s="868"/>
      <c r="D1" s="868"/>
      <c r="E1" s="868"/>
      <c r="F1" s="868"/>
      <c r="H1" s="832" t="s">
        <v>462</v>
      </c>
      <c r="I1" s="832"/>
    </row>
    <row r="2" spans="1:10">
      <c r="B2" s="182" t="s">
        <v>596</v>
      </c>
    </row>
    <row r="3" spans="1:10">
      <c r="B3" s="182" t="s">
        <v>460</v>
      </c>
    </row>
    <row r="4" spans="1:10">
      <c r="B4" s="29" t="s">
        <v>101</v>
      </c>
      <c r="C4" s="88"/>
      <c r="D4" s="88" t="s">
        <v>102</v>
      </c>
      <c r="E4" s="14" t="s">
        <v>103</v>
      </c>
      <c r="F4" s="14" t="s">
        <v>104</v>
      </c>
      <c r="G4" s="14" t="s">
        <v>105</v>
      </c>
      <c r="H4" s="14" t="s">
        <v>106</v>
      </c>
      <c r="I4" s="29" t="s">
        <v>107</v>
      </c>
      <c r="J4" s="14" t="s">
        <v>230</v>
      </c>
    </row>
    <row r="5" spans="1:10">
      <c r="B5" s="373" t="s">
        <v>288</v>
      </c>
      <c r="C5" s="374" t="s">
        <v>219</v>
      </c>
      <c r="D5" s="374">
        <v>300</v>
      </c>
      <c r="E5" s="316" t="s">
        <v>108</v>
      </c>
      <c r="F5" s="375">
        <v>37442</v>
      </c>
      <c r="G5" s="316" t="s">
        <v>518</v>
      </c>
      <c r="H5" s="316" t="s">
        <v>519</v>
      </c>
      <c r="I5" s="373" t="s">
        <v>229</v>
      </c>
      <c r="J5" s="30">
        <v>37774</v>
      </c>
    </row>
    <row r="6" spans="1:10">
      <c r="A6">
        <v>1</v>
      </c>
      <c r="B6" s="5"/>
      <c r="C6" s="7" t="s">
        <v>219</v>
      </c>
      <c r="D6" s="7"/>
      <c r="E6" s="3"/>
      <c r="F6" s="30"/>
      <c r="G6" s="3"/>
      <c r="H6" s="3"/>
      <c r="I6" s="5"/>
      <c r="J6" s="3"/>
    </row>
    <row r="7" spans="1:10">
      <c r="A7">
        <v>2</v>
      </c>
      <c r="B7" s="5"/>
      <c r="C7" s="7" t="s">
        <v>219</v>
      </c>
      <c r="D7" s="7"/>
      <c r="E7" s="3"/>
      <c r="F7" s="30"/>
      <c r="G7" s="3"/>
      <c r="H7" s="3"/>
      <c r="I7" s="5"/>
      <c r="J7" s="3"/>
    </row>
    <row r="8" spans="1:10">
      <c r="A8">
        <v>3</v>
      </c>
      <c r="B8" s="5"/>
      <c r="C8" s="7" t="s">
        <v>219</v>
      </c>
      <c r="D8" s="7"/>
      <c r="E8" s="3"/>
      <c r="F8" s="30"/>
      <c r="G8" s="3"/>
      <c r="H8" s="3"/>
      <c r="I8" s="5"/>
      <c r="J8" s="3"/>
    </row>
    <row r="9" spans="1:10">
      <c r="A9">
        <v>4</v>
      </c>
      <c r="B9" s="19"/>
      <c r="C9" s="61" t="s">
        <v>219</v>
      </c>
      <c r="D9" s="7"/>
      <c r="E9" s="3"/>
      <c r="F9" s="30"/>
      <c r="G9" s="3"/>
      <c r="H9" s="3"/>
      <c r="I9" s="5"/>
      <c r="J9" s="3"/>
    </row>
    <row r="10" spans="1:10">
      <c r="A10">
        <v>5</v>
      </c>
      <c r="B10" s="5"/>
      <c r="C10" s="7" t="s">
        <v>219</v>
      </c>
      <c r="D10" s="7"/>
      <c r="E10" s="3"/>
      <c r="F10" s="30"/>
      <c r="G10" s="3"/>
      <c r="H10" s="3"/>
      <c r="I10" s="5"/>
      <c r="J10" s="30"/>
    </row>
    <row r="11" spans="1:10">
      <c r="A11">
        <v>6</v>
      </c>
      <c r="B11" s="5"/>
      <c r="C11" s="7" t="s">
        <v>219</v>
      </c>
      <c r="D11" s="7"/>
      <c r="E11" s="3"/>
      <c r="F11" s="30"/>
      <c r="G11" s="3"/>
      <c r="H11" s="3"/>
      <c r="I11" s="5"/>
      <c r="J11" s="3"/>
    </row>
    <row r="12" spans="1:10">
      <c r="A12">
        <v>7</v>
      </c>
      <c r="B12" s="5"/>
      <c r="C12" s="7" t="s">
        <v>219</v>
      </c>
      <c r="D12" s="7"/>
      <c r="E12" s="3"/>
      <c r="F12" s="3"/>
      <c r="G12" s="3"/>
      <c r="H12" s="3"/>
      <c r="I12" s="5"/>
      <c r="J12" s="3"/>
    </row>
    <row r="13" spans="1:10">
      <c r="A13">
        <v>8</v>
      </c>
      <c r="B13" s="5"/>
      <c r="C13" s="7" t="s">
        <v>219</v>
      </c>
      <c r="D13" s="7"/>
      <c r="E13" s="3"/>
      <c r="F13" s="3"/>
      <c r="G13" s="3"/>
      <c r="H13" s="3"/>
      <c r="I13" s="3"/>
      <c r="J13" s="3"/>
    </row>
    <row r="14" spans="1:10">
      <c r="A14">
        <v>9</v>
      </c>
      <c r="B14" s="5"/>
      <c r="C14" s="7" t="s">
        <v>219</v>
      </c>
      <c r="D14" s="7"/>
      <c r="E14" s="3"/>
      <c r="F14" s="3"/>
      <c r="G14" s="3"/>
      <c r="H14" s="3"/>
      <c r="I14" s="3"/>
      <c r="J14" s="3"/>
    </row>
    <row r="15" spans="1:10">
      <c r="A15">
        <v>10</v>
      </c>
      <c r="B15" s="5"/>
      <c r="C15" s="7" t="s">
        <v>219</v>
      </c>
      <c r="D15" s="7"/>
      <c r="E15" s="3"/>
      <c r="F15" s="3"/>
      <c r="G15" s="3"/>
      <c r="H15" s="3"/>
      <c r="I15" s="3"/>
      <c r="J15" s="3"/>
    </row>
    <row r="16" spans="1:10">
      <c r="A16">
        <v>11</v>
      </c>
      <c r="B16" s="5"/>
      <c r="C16" s="7" t="s">
        <v>219</v>
      </c>
      <c r="D16" s="7"/>
      <c r="E16" s="3"/>
      <c r="F16" s="3"/>
      <c r="G16" s="3"/>
      <c r="H16" s="3"/>
      <c r="I16" s="3"/>
      <c r="J16" s="3"/>
    </row>
    <row r="17" spans="1:10">
      <c r="A17">
        <v>12</v>
      </c>
      <c r="B17" s="5"/>
      <c r="C17" s="7" t="s">
        <v>219</v>
      </c>
      <c r="D17" s="7"/>
      <c r="E17" s="3"/>
      <c r="F17" s="3"/>
      <c r="G17" s="3"/>
      <c r="H17" s="3"/>
      <c r="I17" s="3"/>
      <c r="J17" s="3"/>
    </row>
    <row r="18" spans="1:10">
      <c r="A18">
        <v>13</v>
      </c>
      <c r="B18" s="5"/>
      <c r="C18" s="7" t="s">
        <v>219</v>
      </c>
      <c r="D18" s="7"/>
      <c r="E18" s="3"/>
      <c r="F18" s="3"/>
      <c r="G18" s="3"/>
      <c r="H18" s="3"/>
      <c r="I18" s="3"/>
      <c r="J18" s="3"/>
    </row>
  </sheetData>
  <mergeCells count="2">
    <mergeCell ref="B1:F1"/>
    <mergeCell ref="H1:I1"/>
  </mergeCells>
  <phoneticPr fontId="3"/>
  <pageMargins left="0.25" right="0.25"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I156"/>
  <sheetViews>
    <sheetView zoomScaleNormal="100" zoomScaleSheetLayoutView="100" workbookViewId="0">
      <selection activeCell="J59" sqref="J59"/>
    </sheetView>
  </sheetViews>
  <sheetFormatPr defaultRowHeight="13.2"/>
  <cols>
    <col min="1" max="1" width="12.5546875" customWidth="1"/>
    <col min="2" max="2" width="46.109375" customWidth="1"/>
    <col min="3" max="3" width="7.33203125" customWidth="1"/>
    <col min="4" max="4" width="5" customWidth="1"/>
    <col min="5" max="5" width="12.109375" customWidth="1"/>
    <col min="6" max="6" width="7.88671875" bestFit="1" customWidth="1"/>
    <col min="7" max="7" width="15.109375" customWidth="1"/>
    <col min="8" max="8" width="9.44140625" customWidth="1"/>
  </cols>
  <sheetData>
    <row r="1" spans="1:7" ht="16.2">
      <c r="A1" s="833" t="s">
        <v>912</v>
      </c>
      <c r="B1" s="833"/>
      <c r="C1" s="833"/>
      <c r="D1" s="833"/>
      <c r="F1" s="832" t="s">
        <v>526</v>
      </c>
      <c r="G1" s="832"/>
    </row>
    <row r="2" spans="1:7">
      <c r="A2" s="182" t="s">
        <v>437</v>
      </c>
    </row>
    <row r="3" spans="1:7">
      <c r="A3" s="182" t="s">
        <v>492</v>
      </c>
    </row>
    <row r="4" spans="1:7">
      <c r="A4" s="182" t="s">
        <v>456</v>
      </c>
    </row>
    <row r="5" spans="1:7">
      <c r="A5" s="182" t="s">
        <v>897</v>
      </c>
    </row>
    <row r="6" spans="1:7">
      <c r="A6" s="182" t="s">
        <v>913</v>
      </c>
    </row>
    <row r="7" spans="1:7" ht="14.4">
      <c r="A7" s="914" t="s">
        <v>49</v>
      </c>
      <c r="B7" s="914"/>
      <c r="C7" s="914"/>
      <c r="F7" s="66" t="s">
        <v>127</v>
      </c>
    </row>
    <row r="8" spans="1:7" ht="14.4">
      <c r="A8" s="888" t="s">
        <v>517</v>
      </c>
      <c r="B8" s="895"/>
      <c r="C8" s="372"/>
      <c r="D8" s="62"/>
      <c r="E8" s="7"/>
      <c r="F8" s="261"/>
    </row>
    <row r="9" spans="1:7" ht="14.4">
      <c r="A9" s="890" t="s">
        <v>446</v>
      </c>
      <c r="B9" s="891"/>
      <c r="C9" s="362"/>
      <c r="D9" s="90"/>
      <c r="E9" s="61"/>
      <c r="F9" s="3"/>
    </row>
    <row r="10" spans="1:7" ht="14.4">
      <c r="A10" s="894" t="s">
        <v>494</v>
      </c>
      <c r="B10" s="895"/>
      <c r="C10" s="362"/>
      <c r="D10" s="90"/>
      <c r="E10" s="61"/>
      <c r="F10" s="7"/>
    </row>
    <row r="11" spans="1:7" ht="14.4">
      <c r="A11" s="888" t="s">
        <v>495</v>
      </c>
      <c r="B11" s="889"/>
      <c r="C11" s="362"/>
      <c r="D11" s="90"/>
      <c r="E11" s="61"/>
      <c r="F11" s="7"/>
    </row>
    <row r="12" spans="1:7">
      <c r="A12" s="888" t="s">
        <v>124</v>
      </c>
      <c r="B12" s="889"/>
      <c r="C12" s="62"/>
      <c r="D12" s="62"/>
      <c r="E12" s="7"/>
      <c r="F12" s="7"/>
    </row>
    <row r="13" spans="1:7">
      <c r="B13" s="68" t="s">
        <v>438</v>
      </c>
      <c r="C13" s="363"/>
      <c r="D13" s="363"/>
      <c r="E13" s="364"/>
      <c r="F13" s="3"/>
    </row>
    <row r="14" spans="1:7">
      <c r="B14" s="58" t="s">
        <v>45</v>
      </c>
      <c r="C14" s="59"/>
      <c r="D14" s="59"/>
      <c r="E14" s="7"/>
      <c r="F14" s="3"/>
    </row>
    <row r="15" spans="1:7">
      <c r="B15" s="58" t="s">
        <v>439</v>
      </c>
      <c r="C15" s="59"/>
      <c r="D15" s="59"/>
      <c r="E15" s="7"/>
      <c r="F15" s="3"/>
    </row>
    <row r="16" spans="1:7">
      <c r="B16" s="58" t="s">
        <v>440</v>
      </c>
      <c r="C16" s="59"/>
      <c r="D16" s="59"/>
      <c r="E16" s="7"/>
      <c r="F16" s="3"/>
    </row>
    <row r="17" spans="1:9">
      <c r="B17" s="671" t="s">
        <v>441</v>
      </c>
      <c r="C17" s="881"/>
      <c r="D17" s="881"/>
      <c r="E17" s="7"/>
      <c r="F17" s="3"/>
    </row>
    <row r="18" spans="1:9">
      <c r="B18" s="673"/>
      <c r="C18" s="60" t="s">
        <v>123</v>
      </c>
      <c r="D18" s="60"/>
      <c r="E18" s="7"/>
      <c r="F18" s="31"/>
    </row>
    <row r="19" spans="1:9">
      <c r="B19" s="673"/>
      <c r="C19" s="60"/>
      <c r="D19" s="60"/>
      <c r="E19" s="7"/>
      <c r="F19" s="31"/>
    </row>
    <row r="20" spans="1:9">
      <c r="B20" s="673"/>
      <c r="C20" s="60" t="s">
        <v>121</v>
      </c>
      <c r="D20" s="60"/>
      <c r="E20" s="7"/>
      <c r="F20" s="3"/>
      <c r="I20" s="26"/>
    </row>
    <row r="21" spans="1:9">
      <c r="B21" s="673"/>
      <c r="C21" s="60" t="s">
        <v>126</v>
      </c>
      <c r="D21" s="60"/>
      <c r="E21" s="7"/>
      <c r="F21" s="3"/>
    </row>
    <row r="22" spans="1:9">
      <c r="B22" s="673"/>
      <c r="C22" s="67" t="s">
        <v>122</v>
      </c>
      <c r="D22" s="67"/>
      <c r="E22" s="61"/>
      <c r="F22" s="3"/>
    </row>
    <row r="23" spans="1:9">
      <c r="B23" s="672"/>
      <c r="C23" s="67"/>
      <c r="D23" s="67"/>
      <c r="E23" s="61"/>
      <c r="F23" s="3"/>
    </row>
    <row r="24" spans="1:9">
      <c r="A24" s="888" t="s">
        <v>485</v>
      </c>
      <c r="B24" s="889"/>
      <c r="C24" s="62"/>
      <c r="D24" s="62"/>
      <c r="E24" s="7"/>
      <c r="F24" s="3"/>
      <c r="G24" s="182" t="s">
        <v>487</v>
      </c>
    </row>
    <row r="25" spans="1:9">
      <c r="A25" s="888" t="s">
        <v>486</v>
      </c>
      <c r="B25" s="889"/>
      <c r="C25" s="62"/>
      <c r="D25" s="62"/>
      <c r="E25" s="7"/>
      <c r="F25" s="3"/>
      <c r="G25" s="182" t="s">
        <v>487</v>
      </c>
    </row>
    <row r="26" spans="1:9">
      <c r="A26" s="888" t="s">
        <v>442</v>
      </c>
      <c r="B26" s="889"/>
      <c r="C26" s="62"/>
      <c r="D26" s="62"/>
      <c r="E26" s="7"/>
      <c r="F26" s="3"/>
    </row>
    <row r="27" spans="1:9" ht="39" customHeight="1">
      <c r="A27" s="892" t="s">
        <v>50</v>
      </c>
      <c r="B27" s="893"/>
      <c r="C27" s="62"/>
      <c r="D27" s="62"/>
      <c r="E27" s="7"/>
      <c r="F27" s="3"/>
    </row>
    <row r="28" spans="1:9">
      <c r="A28" s="888" t="s">
        <v>443</v>
      </c>
      <c r="B28" s="889"/>
      <c r="C28" s="62"/>
      <c r="D28" s="62"/>
      <c r="E28" s="7"/>
      <c r="F28" s="3"/>
    </row>
    <row r="29" spans="1:9">
      <c r="A29" s="886" t="s">
        <v>445</v>
      </c>
      <c r="B29" s="887"/>
      <c r="C29" s="62"/>
      <c r="D29" s="62"/>
      <c r="E29" s="62"/>
      <c r="F29" s="3"/>
    </row>
    <row r="30" spans="1:9">
      <c r="A30" s="888" t="s">
        <v>444</v>
      </c>
      <c r="B30" s="889"/>
      <c r="C30" s="62"/>
      <c r="D30" s="62"/>
      <c r="E30" s="62"/>
      <c r="F30" s="3"/>
    </row>
    <row r="31" spans="1:9">
      <c r="A31" s="328" t="s">
        <v>48</v>
      </c>
      <c r="B31" s="329"/>
      <c r="C31" s="62"/>
      <c r="D31" s="62"/>
      <c r="E31" s="62"/>
      <c r="F31" s="3"/>
    </row>
    <row r="32" spans="1:9">
      <c r="A32" s="888" t="s">
        <v>488</v>
      </c>
      <c r="B32" s="889"/>
      <c r="C32" s="62"/>
      <c r="D32" s="62"/>
      <c r="E32" s="62"/>
      <c r="F32" s="3"/>
    </row>
    <row r="33" spans="1:7" ht="30" customHeight="1">
      <c r="A33" s="915" t="s">
        <v>489</v>
      </c>
      <c r="B33" s="889"/>
      <c r="C33" s="62"/>
      <c r="D33" s="62"/>
      <c r="E33" s="7"/>
      <c r="F33" s="3"/>
    </row>
    <row r="36" spans="1:7" ht="14.4">
      <c r="A36" s="1" t="s">
        <v>51</v>
      </c>
      <c r="C36" s="66" t="s">
        <v>127</v>
      </c>
    </row>
    <row r="37" spans="1:7">
      <c r="A37" s="874" t="s">
        <v>46</v>
      </c>
      <c r="B37" s="874"/>
      <c r="C37" s="3"/>
    </row>
    <row r="38" spans="1:7">
      <c r="A38" s="874" t="s">
        <v>47</v>
      </c>
      <c r="B38" s="874"/>
      <c r="C38" s="3"/>
    </row>
    <row r="39" spans="1:7">
      <c r="A39" s="874" t="s">
        <v>491</v>
      </c>
      <c r="B39" s="874"/>
      <c r="C39" s="3"/>
    </row>
    <row r="40" spans="1:7">
      <c r="A40" s="874" t="s">
        <v>490</v>
      </c>
      <c r="B40" s="874"/>
      <c r="C40" s="3"/>
    </row>
    <row r="41" spans="1:7">
      <c r="A41" s="874" t="s">
        <v>52</v>
      </c>
      <c r="B41" s="874"/>
      <c r="C41" s="3"/>
    </row>
    <row r="42" spans="1:7">
      <c r="A42" s="874" t="s">
        <v>282</v>
      </c>
      <c r="B42" s="874"/>
      <c r="C42" s="3"/>
    </row>
    <row r="43" spans="1:7">
      <c r="A43" s="874" t="s">
        <v>155</v>
      </c>
      <c r="B43" s="874"/>
      <c r="C43" s="3"/>
    </row>
    <row r="44" spans="1:7">
      <c r="A44" s="874" t="s">
        <v>125</v>
      </c>
      <c r="B44" s="874"/>
      <c r="C44" s="3"/>
    </row>
    <row r="45" spans="1:7">
      <c r="A45" s="883" t="s">
        <v>449</v>
      </c>
      <c r="B45" s="874" t="s">
        <v>154</v>
      </c>
      <c r="C45" s="874"/>
      <c r="D45" s="874"/>
      <c r="E45" s="874"/>
      <c r="F45" s="874"/>
      <c r="G45" s="182" t="s">
        <v>493</v>
      </c>
    </row>
    <row r="46" spans="1:7">
      <c r="A46" s="884"/>
      <c r="B46" s="874" t="s">
        <v>217</v>
      </c>
      <c r="C46" s="874"/>
      <c r="D46" s="874"/>
      <c r="E46" s="874"/>
      <c r="F46" s="874"/>
    </row>
    <row r="47" spans="1:7">
      <c r="A47" s="885"/>
      <c r="B47" s="875" t="s">
        <v>128</v>
      </c>
      <c r="C47" s="881"/>
      <c r="D47" s="881"/>
      <c r="E47" s="881"/>
      <c r="F47" s="876"/>
    </row>
    <row r="48" spans="1:7">
      <c r="A48" s="883" t="s">
        <v>53</v>
      </c>
      <c r="B48" s="10" t="s">
        <v>284</v>
      </c>
      <c r="C48" s="10"/>
    </row>
    <row r="49" spans="1:6">
      <c r="A49" s="884"/>
      <c r="B49" s="3" t="s">
        <v>285</v>
      </c>
      <c r="C49" s="3"/>
    </row>
    <row r="50" spans="1:6">
      <c r="A50" s="884"/>
      <c r="B50" s="3" t="s">
        <v>286</v>
      </c>
      <c r="C50" s="3"/>
    </row>
    <row r="51" spans="1:6">
      <c r="A51" s="885"/>
      <c r="B51" s="15" t="s">
        <v>287</v>
      </c>
      <c r="C51" s="3"/>
    </row>
    <row r="52" spans="1:6">
      <c r="A52" s="5" t="s">
        <v>283</v>
      </c>
      <c r="B52" s="7"/>
      <c r="C52" s="7"/>
    </row>
    <row r="53" spans="1:6">
      <c r="A53" s="874" t="s">
        <v>447</v>
      </c>
      <c r="B53" s="882"/>
      <c r="C53" s="15"/>
    </row>
    <row r="54" spans="1:6">
      <c r="A54" s="871" t="s">
        <v>448</v>
      </c>
      <c r="B54" s="902" t="s">
        <v>898</v>
      </c>
      <c r="C54" s="907"/>
      <c r="D54" s="907"/>
      <c r="E54" s="907"/>
      <c r="F54" s="903"/>
    </row>
    <row r="55" spans="1:6" ht="27" customHeight="1">
      <c r="A55" s="872"/>
      <c r="B55" s="908"/>
      <c r="C55" s="909"/>
      <c r="D55" s="909"/>
      <c r="E55" s="909"/>
      <c r="F55" s="910"/>
    </row>
    <row r="56" spans="1:6">
      <c r="A56" s="873"/>
      <c r="B56" s="911"/>
      <c r="C56" s="912"/>
      <c r="D56" s="912"/>
      <c r="E56" s="912"/>
      <c r="F56" s="913"/>
    </row>
    <row r="57" spans="1:6">
      <c r="A57" s="869" t="s">
        <v>129</v>
      </c>
      <c r="B57" s="870"/>
      <c r="C57" s="10"/>
    </row>
    <row r="58" spans="1:6">
      <c r="A58" s="875" t="s">
        <v>899</v>
      </c>
      <c r="B58" s="876"/>
      <c r="C58" s="3"/>
    </row>
    <row r="59" spans="1:6">
      <c r="A59" s="874" t="s">
        <v>900</v>
      </c>
      <c r="B59" s="874"/>
      <c r="C59" s="3"/>
    </row>
    <row r="60" spans="1:6">
      <c r="A60" s="874"/>
      <c r="B60" s="874"/>
      <c r="C60" s="3"/>
    </row>
    <row r="61" spans="1:6">
      <c r="A61" s="874" t="s">
        <v>901</v>
      </c>
      <c r="B61" s="874"/>
      <c r="C61" s="3"/>
    </row>
    <row r="62" spans="1:6">
      <c r="A62" s="57"/>
      <c r="B62" s="57"/>
      <c r="C62" s="25"/>
    </row>
    <row r="63" spans="1:6">
      <c r="A63" s="57"/>
      <c r="B63" s="57"/>
      <c r="C63" s="25"/>
    </row>
    <row r="64" spans="1:6" ht="14.4">
      <c r="A64" s="1" t="s">
        <v>54</v>
      </c>
      <c r="C64" s="66" t="s">
        <v>127</v>
      </c>
    </row>
    <row r="65" spans="1:4">
      <c r="A65" s="879" t="s">
        <v>499</v>
      </c>
      <c r="B65" s="880"/>
      <c r="C65" s="261"/>
      <c r="D65" s="423" t="s">
        <v>500</v>
      </c>
    </row>
    <row r="66" spans="1:4">
      <c r="A66" s="874" t="s">
        <v>902</v>
      </c>
      <c r="B66" s="874"/>
      <c r="C66" s="3"/>
    </row>
    <row r="67" spans="1:4">
      <c r="A67" s="670" t="s">
        <v>903</v>
      </c>
      <c r="B67" s="57"/>
      <c r="C67" s="3"/>
    </row>
    <row r="68" spans="1:4">
      <c r="A68" s="877" t="s">
        <v>515</v>
      </c>
      <c r="B68" s="878"/>
      <c r="C68" s="3"/>
    </row>
    <row r="69" spans="1:4">
      <c r="A69" s="875" t="s">
        <v>162</v>
      </c>
      <c r="B69" s="876"/>
      <c r="C69" s="3"/>
    </row>
    <row r="70" spans="1:4">
      <c r="A70" s="875" t="s">
        <v>498</v>
      </c>
      <c r="B70" s="876"/>
      <c r="C70" s="3"/>
    </row>
    <row r="71" spans="1:4">
      <c r="A71" s="875" t="s">
        <v>508</v>
      </c>
      <c r="B71" s="876"/>
      <c r="C71" s="3"/>
    </row>
    <row r="72" spans="1:4">
      <c r="A72" s="875" t="s">
        <v>450</v>
      </c>
      <c r="B72" s="876"/>
      <c r="C72" s="3"/>
    </row>
    <row r="73" spans="1:4">
      <c r="A73" s="875" t="s">
        <v>509</v>
      </c>
      <c r="B73" s="876"/>
      <c r="C73" s="3"/>
    </row>
    <row r="74" spans="1:4">
      <c r="A74" s="875" t="s">
        <v>164</v>
      </c>
      <c r="B74" s="876"/>
      <c r="C74" s="3"/>
    </row>
    <row r="75" spans="1:4" ht="13.8" thickBot="1">
      <c r="A75" s="902" t="s">
        <v>163</v>
      </c>
      <c r="B75" s="903"/>
      <c r="C75" s="3"/>
    </row>
    <row r="76" spans="1:4">
      <c r="A76" s="905" t="s">
        <v>516</v>
      </c>
      <c r="B76" s="906"/>
      <c r="C76" s="7"/>
    </row>
    <row r="77" spans="1:4">
      <c r="A77" s="900" t="s">
        <v>138</v>
      </c>
      <c r="B77" s="901"/>
      <c r="C77" s="7"/>
    </row>
    <row r="78" spans="1:4">
      <c r="A78" s="900" t="s">
        <v>139</v>
      </c>
      <c r="B78" s="901"/>
      <c r="C78" s="7"/>
    </row>
    <row r="79" spans="1:4">
      <c r="A79" s="900" t="s">
        <v>140</v>
      </c>
      <c r="B79" s="901"/>
      <c r="C79" s="7"/>
    </row>
    <row r="80" spans="1:4">
      <c r="A80" s="869" t="s">
        <v>216</v>
      </c>
      <c r="B80" s="904"/>
      <c r="C80" s="7"/>
    </row>
    <row r="81" spans="1:5">
      <c r="A81" s="86" t="s">
        <v>215</v>
      </c>
      <c r="B81" s="369"/>
      <c r="C81" s="7"/>
    </row>
    <row r="82" spans="1:5" ht="13.8" thickBot="1">
      <c r="A82" s="897" t="s">
        <v>141</v>
      </c>
      <c r="B82" s="898"/>
      <c r="C82" s="7"/>
    </row>
    <row r="83" spans="1:5">
      <c r="A83" s="68"/>
      <c r="B83" s="365"/>
      <c r="C83" s="3"/>
    </row>
    <row r="84" spans="1:5">
      <c r="A84" s="58"/>
      <c r="B84" s="65"/>
      <c r="C84" s="3"/>
    </row>
    <row r="85" spans="1:5">
      <c r="A85" s="875" t="s">
        <v>149</v>
      </c>
      <c r="B85" s="876"/>
      <c r="C85" s="3"/>
      <c r="D85" s="25"/>
      <c r="E85" s="25"/>
    </row>
    <row r="86" spans="1:5">
      <c r="A86" s="875" t="s">
        <v>148</v>
      </c>
      <c r="B86" s="876"/>
      <c r="C86" s="3"/>
    </row>
    <row r="87" spans="1:5">
      <c r="A87" s="875" t="s">
        <v>496</v>
      </c>
      <c r="B87" s="876"/>
      <c r="C87" s="3"/>
    </row>
    <row r="88" spans="1:5">
      <c r="A88" s="875" t="s">
        <v>153</v>
      </c>
      <c r="B88" s="876"/>
      <c r="C88" s="3"/>
    </row>
    <row r="89" spans="1:5">
      <c r="A89" s="875" t="s">
        <v>58</v>
      </c>
      <c r="B89" s="876"/>
      <c r="C89" s="3"/>
    </row>
    <row r="90" spans="1:5">
      <c r="A90" s="5" t="s">
        <v>61</v>
      </c>
      <c r="B90" s="3" t="s">
        <v>451</v>
      </c>
      <c r="C90" s="3"/>
    </row>
    <row r="91" spans="1:5">
      <c r="A91" s="370"/>
      <c r="B91" s="3" t="s">
        <v>452</v>
      </c>
      <c r="C91" s="3"/>
    </row>
    <row r="92" spans="1:5">
      <c r="A92" s="371"/>
      <c r="B92" s="3" t="s">
        <v>453</v>
      </c>
      <c r="C92" s="3"/>
    </row>
    <row r="93" spans="1:5">
      <c r="A93" s="25"/>
      <c r="B93" s="25"/>
      <c r="C93" s="25"/>
    </row>
    <row r="94" spans="1:5">
      <c r="A94" s="69"/>
      <c r="B94" s="69"/>
      <c r="C94" s="25"/>
    </row>
    <row r="95" spans="1:5" ht="14.4">
      <c r="A95" s="1" t="s">
        <v>55</v>
      </c>
      <c r="C95" s="66" t="s">
        <v>127</v>
      </c>
    </row>
    <row r="96" spans="1:5">
      <c r="A96" s="896" t="s">
        <v>56</v>
      </c>
      <c r="B96" s="896"/>
      <c r="C96" s="3"/>
    </row>
    <row r="97" spans="1:3">
      <c r="A97" s="330" t="s">
        <v>130</v>
      </c>
      <c r="B97" s="330"/>
      <c r="C97" s="3"/>
    </row>
    <row r="98" spans="1:3">
      <c r="A98" s="896" t="s">
        <v>57</v>
      </c>
      <c r="B98" s="896"/>
      <c r="C98" s="3"/>
    </row>
    <row r="99" spans="1:3">
      <c r="A99" s="896" t="s">
        <v>63</v>
      </c>
      <c r="B99" s="896"/>
      <c r="C99" s="3"/>
    </row>
    <row r="100" spans="1:3">
      <c r="A100" s="896" t="s">
        <v>147</v>
      </c>
      <c r="B100" s="896"/>
      <c r="C100" s="3"/>
    </row>
    <row r="101" spans="1:3">
      <c r="A101" s="896" t="s">
        <v>214</v>
      </c>
      <c r="B101" s="896"/>
      <c r="C101" s="3"/>
    </row>
    <row r="102" spans="1:3">
      <c r="A102" s="896" t="s">
        <v>150</v>
      </c>
      <c r="B102" s="896"/>
      <c r="C102" s="3"/>
    </row>
    <row r="103" spans="1:3">
      <c r="A103" s="896" t="s">
        <v>151</v>
      </c>
      <c r="B103" s="896"/>
      <c r="C103" s="3"/>
    </row>
    <row r="104" spans="1:3">
      <c r="A104" s="896" t="s">
        <v>135</v>
      </c>
      <c r="B104" s="896"/>
      <c r="C104" s="3"/>
    </row>
    <row r="105" spans="1:3">
      <c r="A105" s="927" t="s">
        <v>905</v>
      </c>
      <c r="B105" s="896"/>
      <c r="C105" s="3"/>
    </row>
    <row r="106" spans="1:3">
      <c r="A106" s="899" t="s">
        <v>131</v>
      </c>
      <c r="B106" s="899"/>
      <c r="C106" s="3"/>
    </row>
    <row r="107" spans="1:3">
      <c r="A107" s="896" t="s">
        <v>59</v>
      </c>
      <c r="B107" s="896"/>
      <c r="C107" s="3"/>
    </row>
    <row r="108" spans="1:3">
      <c r="A108" s="896" t="s">
        <v>132</v>
      </c>
      <c r="B108" s="896"/>
      <c r="C108" s="3"/>
    </row>
    <row r="109" spans="1:3">
      <c r="A109" s="896" t="s">
        <v>136</v>
      </c>
      <c r="B109" s="896"/>
      <c r="C109" s="3"/>
    </row>
    <row r="110" spans="1:3">
      <c r="A110" s="896" t="s">
        <v>60</v>
      </c>
      <c r="B110" s="896"/>
      <c r="C110" s="3"/>
    </row>
    <row r="111" spans="1:3">
      <c r="A111" s="896" t="s">
        <v>457</v>
      </c>
      <c r="B111" s="896"/>
      <c r="C111" s="3"/>
    </row>
    <row r="114" spans="1:4" ht="14.4">
      <c r="A114" s="1" t="s">
        <v>455</v>
      </c>
      <c r="C114" s="66" t="s">
        <v>127</v>
      </c>
    </row>
    <row r="115" spans="1:4">
      <c r="A115" s="928" t="s">
        <v>906</v>
      </c>
      <c r="B115" s="874"/>
      <c r="C115" s="261"/>
    </row>
    <row r="116" spans="1:4">
      <c r="A116" s="874" t="s">
        <v>62</v>
      </c>
      <c r="B116" s="874"/>
      <c r="C116" s="3"/>
    </row>
    <row r="117" spans="1:4">
      <c r="A117" s="874" t="s">
        <v>130</v>
      </c>
      <c r="B117" s="874"/>
      <c r="C117" s="3"/>
    </row>
    <row r="118" spans="1:4">
      <c r="A118" s="874" t="s">
        <v>57</v>
      </c>
      <c r="B118" s="874"/>
      <c r="C118" s="3"/>
      <c r="D118" s="182" t="s">
        <v>497</v>
      </c>
    </row>
    <row r="119" spans="1:4">
      <c r="A119" s="874" t="s">
        <v>64</v>
      </c>
      <c r="B119" s="874"/>
      <c r="C119" s="3"/>
    </row>
    <row r="120" spans="1:4">
      <c r="A120" s="874" t="s">
        <v>454</v>
      </c>
      <c r="B120" s="874"/>
      <c r="C120" s="3"/>
    </row>
    <row r="121" spans="1:4">
      <c r="A121" s="874" t="s">
        <v>134</v>
      </c>
      <c r="B121" s="874"/>
      <c r="C121" s="3"/>
    </row>
    <row r="122" spans="1:4">
      <c r="A122" s="874" t="s">
        <v>133</v>
      </c>
      <c r="B122" s="874"/>
      <c r="C122" s="3"/>
    </row>
    <row r="123" spans="1:4">
      <c r="A123" s="874" t="s">
        <v>65</v>
      </c>
      <c r="B123" s="874"/>
      <c r="C123" s="3"/>
    </row>
    <row r="124" spans="1:4">
      <c r="A124" s="874" t="s">
        <v>147</v>
      </c>
      <c r="B124" s="874"/>
      <c r="C124" s="3"/>
    </row>
    <row r="125" spans="1:4">
      <c r="A125" s="57"/>
      <c r="B125" s="57"/>
      <c r="C125" s="25"/>
    </row>
    <row r="126" spans="1:4">
      <c r="A126" s="57"/>
      <c r="B126" s="57"/>
      <c r="C126" s="25"/>
    </row>
    <row r="128" spans="1:4">
      <c r="A128" s="2">
        <v>0.54166666666666663</v>
      </c>
      <c r="B128" t="s">
        <v>72</v>
      </c>
    </row>
    <row r="129" spans="1:3">
      <c r="A129" s="2">
        <v>0.5625</v>
      </c>
      <c r="B129" t="s">
        <v>66</v>
      </c>
    </row>
    <row r="130" spans="1:3">
      <c r="A130" s="2" t="s">
        <v>145</v>
      </c>
      <c r="B130" s="128" t="s">
        <v>907</v>
      </c>
    </row>
    <row r="131" spans="1:3">
      <c r="A131" s="2">
        <v>0.58333333333333337</v>
      </c>
      <c r="B131" t="s">
        <v>67</v>
      </c>
    </row>
    <row r="132" spans="1:3">
      <c r="A132" s="2">
        <v>0.58680555555555558</v>
      </c>
      <c r="B132" t="s">
        <v>459</v>
      </c>
      <c r="C132" s="63"/>
    </row>
    <row r="133" spans="1:3">
      <c r="B133" s="1036" t="s">
        <v>702</v>
      </c>
    </row>
    <row r="134" spans="1:3">
      <c r="B134" s="182" t="s">
        <v>891</v>
      </c>
    </row>
    <row r="135" spans="1:3">
      <c r="A135" s="2">
        <v>0.65972222222222221</v>
      </c>
      <c r="B135" t="s">
        <v>68</v>
      </c>
    </row>
    <row r="136" spans="1:3">
      <c r="B136" t="s">
        <v>69</v>
      </c>
    </row>
    <row r="137" spans="1:3">
      <c r="B137" s="13" t="s">
        <v>70</v>
      </c>
    </row>
    <row r="138" spans="1:3">
      <c r="B138" t="s">
        <v>71</v>
      </c>
    </row>
    <row r="139" spans="1:3">
      <c r="B139" t="s">
        <v>144</v>
      </c>
    </row>
    <row r="140" spans="1:3">
      <c r="C140" t="s">
        <v>142</v>
      </c>
    </row>
    <row r="141" spans="1:3">
      <c r="C141" s="63" t="s">
        <v>143</v>
      </c>
    </row>
    <row r="143" spans="1:3">
      <c r="A143" s="2">
        <v>0.70833333333333337</v>
      </c>
      <c r="B143" t="s">
        <v>72</v>
      </c>
    </row>
    <row r="144" spans="1:3">
      <c r="A144" s="2">
        <v>0.72916666666666663</v>
      </c>
      <c r="B144" t="s">
        <v>66</v>
      </c>
    </row>
    <row r="145" spans="1:3">
      <c r="A145" s="2" t="s">
        <v>145</v>
      </c>
      <c r="B145" t="s">
        <v>137</v>
      </c>
    </row>
    <row r="146" spans="1:3" ht="12.75" customHeight="1">
      <c r="A146" s="2">
        <v>0.75</v>
      </c>
      <c r="B146" t="s">
        <v>67</v>
      </c>
    </row>
    <row r="147" spans="1:3">
      <c r="A147" s="2">
        <v>0.75347222222222221</v>
      </c>
      <c r="B147" t="s">
        <v>458</v>
      </c>
      <c r="C147" s="63"/>
    </row>
    <row r="148" spans="1:3">
      <c r="A148" s="2">
        <v>0.82638888888888884</v>
      </c>
      <c r="B148" t="s">
        <v>68</v>
      </c>
    </row>
    <row r="149" spans="1:3">
      <c r="B149" t="s">
        <v>69</v>
      </c>
    </row>
    <row r="150" spans="1:3">
      <c r="B150" s="13" t="s">
        <v>70</v>
      </c>
    </row>
    <row r="151" spans="1:3">
      <c r="B151" t="s">
        <v>71</v>
      </c>
    </row>
    <row r="152" spans="1:3">
      <c r="B152" t="s">
        <v>144</v>
      </c>
    </row>
    <row r="153" spans="1:3">
      <c r="C153" t="s">
        <v>142</v>
      </c>
    </row>
    <row r="154" spans="1:3">
      <c r="C154" s="63" t="s">
        <v>143</v>
      </c>
    </row>
    <row r="155" spans="1:3">
      <c r="C155" t="s">
        <v>73</v>
      </c>
    </row>
    <row r="156" spans="1:3">
      <c r="C156" t="s">
        <v>146</v>
      </c>
    </row>
  </sheetData>
  <mergeCells count="86">
    <mergeCell ref="F1:G1"/>
    <mergeCell ref="A73:B73"/>
    <mergeCell ref="A32:B32"/>
    <mergeCell ref="B54:F56"/>
    <mergeCell ref="A58:B58"/>
    <mergeCell ref="A61:B61"/>
    <mergeCell ref="A70:B70"/>
    <mergeCell ref="A71:B71"/>
    <mergeCell ref="A72:B72"/>
    <mergeCell ref="A7:C7"/>
    <mergeCell ref="A37:B37"/>
    <mergeCell ref="A38:B38"/>
    <mergeCell ref="A39:B39"/>
    <mergeCell ref="C17:D17"/>
    <mergeCell ref="A33:B33"/>
    <mergeCell ref="B17:B23"/>
    <mergeCell ref="A89:B89"/>
    <mergeCell ref="A59:B59"/>
    <mergeCell ref="A60:B60"/>
    <mergeCell ref="A40:B40"/>
    <mergeCell ref="A41:B41"/>
    <mergeCell ref="A42:B42"/>
    <mergeCell ref="A43:B43"/>
    <mergeCell ref="A44:B44"/>
    <mergeCell ref="A74:B74"/>
    <mergeCell ref="A77:B77"/>
    <mergeCell ref="A75:B75"/>
    <mergeCell ref="A78:B78"/>
    <mergeCell ref="A79:B79"/>
    <mergeCell ref="A80:B80"/>
    <mergeCell ref="A76:B76"/>
    <mergeCell ref="A98:B98"/>
    <mergeCell ref="A82:B82"/>
    <mergeCell ref="A96:B96"/>
    <mergeCell ref="A117:B117"/>
    <mergeCell ref="A102:B102"/>
    <mergeCell ref="A103:B103"/>
    <mergeCell ref="A99:B99"/>
    <mergeCell ref="A101:B101"/>
    <mergeCell ref="A109:B109"/>
    <mergeCell ref="A87:B87"/>
    <mergeCell ref="A88:B88"/>
    <mergeCell ref="A85:B85"/>
    <mergeCell ref="A86:B86"/>
    <mergeCell ref="A108:B108"/>
    <mergeCell ref="A104:B104"/>
    <mergeCell ref="A105:B105"/>
    <mergeCell ref="A124:B124"/>
    <mergeCell ref="A100:B100"/>
    <mergeCell ref="A122:B122"/>
    <mergeCell ref="A123:B123"/>
    <mergeCell ref="A110:B110"/>
    <mergeCell ref="A116:B116"/>
    <mergeCell ref="A118:B118"/>
    <mergeCell ref="A120:B120"/>
    <mergeCell ref="A111:B111"/>
    <mergeCell ref="A121:B121"/>
    <mergeCell ref="A119:B119"/>
    <mergeCell ref="A106:B106"/>
    <mergeCell ref="A107:B107"/>
    <mergeCell ref="A115:B115"/>
    <mergeCell ref="A1:D1"/>
    <mergeCell ref="A29:B29"/>
    <mergeCell ref="A30:B30"/>
    <mergeCell ref="A9:B9"/>
    <mergeCell ref="A12:B12"/>
    <mergeCell ref="A26:B26"/>
    <mergeCell ref="A24:B24"/>
    <mergeCell ref="A27:B27"/>
    <mergeCell ref="A28:B28"/>
    <mergeCell ref="A11:B11"/>
    <mergeCell ref="A8:B8"/>
    <mergeCell ref="A10:B10"/>
    <mergeCell ref="A25:B25"/>
    <mergeCell ref="B45:F45"/>
    <mergeCell ref="B46:F46"/>
    <mergeCell ref="B47:F47"/>
    <mergeCell ref="A53:B53"/>
    <mergeCell ref="A48:A51"/>
    <mergeCell ref="A45:A47"/>
    <mergeCell ref="A57:B57"/>
    <mergeCell ref="A54:A56"/>
    <mergeCell ref="A66:B66"/>
    <mergeCell ref="A69:B69"/>
    <mergeCell ref="A68:B68"/>
    <mergeCell ref="A65:B65"/>
  </mergeCells>
  <phoneticPr fontId="3"/>
  <pageMargins left="0.25" right="0.25" top="0.75" bottom="0.75" header="0.3" footer="0.3"/>
  <pageSetup paperSize="9" scale="85" orientation="portrait" horizontalDpi="4294967293" r:id="rId1"/>
  <headerFooter alignWithMargins="0"/>
  <rowBreaks count="2" manualBreakCount="2">
    <brk id="61" max="6" man="1"/>
    <brk id="127" max="6" man="1"/>
  </rowBreaks>
  <legacyDrawing r:id="rId2"/>
</worksheet>
</file>

<file path=xl/worksheets/sheet18.xml><?xml version="1.0" encoding="utf-8"?>
<worksheet xmlns="http://schemas.openxmlformats.org/spreadsheetml/2006/main" xmlns:r="http://schemas.openxmlformats.org/officeDocument/2006/relationships">
  <dimension ref="A1:O51"/>
  <sheetViews>
    <sheetView zoomScaleNormal="100" workbookViewId="0">
      <selection activeCell="H21" sqref="H21"/>
    </sheetView>
  </sheetViews>
  <sheetFormatPr defaultRowHeight="13.2"/>
  <cols>
    <col min="1" max="1" width="12.44140625" customWidth="1"/>
    <col min="2" max="2" width="11" customWidth="1"/>
    <col min="3" max="3" width="30.77734375" customWidth="1"/>
    <col min="4" max="5" width="15.6640625" customWidth="1"/>
  </cols>
  <sheetData>
    <row r="1" spans="1:15" ht="16.2">
      <c r="A1" s="833" t="s">
        <v>471</v>
      </c>
      <c r="B1" s="833"/>
      <c r="C1" s="833"/>
      <c r="D1" s="833"/>
      <c r="E1" s="916" t="s">
        <v>527</v>
      </c>
      <c r="F1" s="916"/>
    </row>
    <row r="2" spans="1:15">
      <c r="A2" s="258" t="s">
        <v>0</v>
      </c>
    </row>
    <row r="3" spans="1:15">
      <c r="A3" s="258" t="s">
        <v>701</v>
      </c>
    </row>
    <row r="4" spans="1:15">
      <c r="A4" s="182" t="s">
        <v>700</v>
      </c>
    </row>
    <row r="6" spans="1:15" ht="13.8" thickBot="1"/>
    <row r="7" spans="1:15" ht="13.5" customHeight="1" thickBot="1">
      <c r="B7" s="142"/>
      <c r="C7" s="144" t="s">
        <v>270</v>
      </c>
      <c r="D7" s="145" t="s">
        <v>152</v>
      </c>
      <c r="E7" s="132"/>
    </row>
    <row r="8" spans="1:15" ht="13.5" customHeight="1" thickBot="1">
      <c r="B8" s="142"/>
      <c r="C8" s="27" t="s">
        <v>271</v>
      </c>
      <c r="D8" s="146" t="s">
        <v>247</v>
      </c>
      <c r="E8" s="132" t="s">
        <v>272</v>
      </c>
    </row>
    <row r="9" spans="1:15" s="122" customFormat="1" ht="13.5" customHeight="1">
      <c r="A9" s="125" t="s">
        <v>463</v>
      </c>
      <c r="B9" s="47" t="s">
        <v>464</v>
      </c>
      <c r="C9" s="135" t="s">
        <v>273</v>
      </c>
      <c r="D9" s="133" t="s">
        <v>166</v>
      </c>
      <c r="E9" s="12" t="s">
        <v>191</v>
      </c>
    </row>
    <row r="10" spans="1:15" ht="13.5" customHeight="1" thickBot="1">
      <c r="A10" s="125" t="s">
        <v>305</v>
      </c>
      <c r="B10" s="34" t="s">
        <v>465</v>
      </c>
      <c r="C10" s="138" t="s">
        <v>273</v>
      </c>
      <c r="D10" s="134" t="s">
        <v>191</v>
      </c>
      <c r="E10" s="9" t="s">
        <v>191</v>
      </c>
    </row>
    <row r="11" spans="1:15" ht="13.5" customHeight="1">
      <c r="A11" t="s">
        <v>422</v>
      </c>
      <c r="B11" s="130" t="s">
        <v>466</v>
      </c>
      <c r="C11" s="137" t="s">
        <v>273</v>
      </c>
      <c r="D11" s="90" t="s">
        <v>165</v>
      </c>
      <c r="E11" s="131" t="s">
        <v>166</v>
      </c>
    </row>
    <row r="12" spans="1:15" ht="13.5" customHeight="1">
      <c r="B12" s="33" t="s">
        <v>467</v>
      </c>
      <c r="C12" s="143" t="s">
        <v>273</v>
      </c>
      <c r="D12" s="62" t="s">
        <v>166</v>
      </c>
      <c r="E12" s="6" t="s">
        <v>469</v>
      </c>
    </row>
    <row r="13" spans="1:15" ht="13.5" customHeight="1">
      <c r="B13" s="33" t="s">
        <v>468</v>
      </c>
      <c r="C13" s="136" t="s">
        <v>273</v>
      </c>
      <c r="D13" s="62" t="s">
        <v>166</v>
      </c>
      <c r="E13" s="6" t="s">
        <v>470</v>
      </c>
    </row>
    <row r="14" spans="1:15" ht="13.5" customHeight="1">
      <c r="B14" s="33"/>
      <c r="C14" s="136"/>
      <c r="D14" s="62"/>
      <c r="E14" s="6"/>
    </row>
    <row r="15" spans="1:15" ht="13.5" customHeight="1">
      <c r="B15" s="130"/>
      <c r="C15" s="137"/>
      <c r="D15" s="147"/>
      <c r="E15" s="126"/>
    </row>
    <row r="16" spans="1:15" ht="13.5" customHeight="1" thickBot="1">
      <c r="B16" s="148"/>
      <c r="C16" s="149"/>
      <c r="D16" s="150"/>
      <c r="E16" s="151"/>
      <c r="F16" s="25"/>
      <c r="G16" s="25"/>
      <c r="H16" s="25"/>
      <c r="I16" s="25"/>
      <c r="J16" s="25"/>
      <c r="K16" s="25"/>
      <c r="L16" s="25"/>
      <c r="M16" s="25"/>
      <c r="N16" s="25"/>
      <c r="O16" s="25"/>
    </row>
    <row r="17" spans="1:15" ht="13.5" customHeight="1">
      <c r="B17" s="25"/>
      <c r="C17" s="25"/>
      <c r="D17" s="25"/>
      <c r="E17" s="25"/>
      <c r="F17" s="25"/>
      <c r="G17" s="25"/>
      <c r="H17" s="25"/>
      <c r="I17" s="25"/>
      <c r="J17" s="25"/>
      <c r="K17" s="25"/>
      <c r="L17" s="25"/>
      <c r="M17" s="25"/>
      <c r="N17" s="25"/>
      <c r="O17" s="25"/>
    </row>
    <row r="18" spans="1:15" ht="13.5" customHeight="1">
      <c r="B18" s="283" t="s">
        <v>474</v>
      </c>
      <c r="C18" s="331" t="s">
        <v>278</v>
      </c>
      <c r="D18" s="283"/>
      <c r="E18" s="283"/>
    </row>
    <row r="19" spans="1:15" ht="13.5" customHeight="1">
      <c r="B19" s="313"/>
      <c r="C19" s="336" t="s">
        <v>76</v>
      </c>
      <c r="D19" s="336" t="s">
        <v>77</v>
      </c>
      <c r="E19" s="313" t="s">
        <v>290</v>
      </c>
    </row>
    <row r="20" spans="1:15" ht="13.5" customHeight="1">
      <c r="B20" s="316" t="s">
        <v>118</v>
      </c>
      <c r="C20" s="316" t="s">
        <v>84</v>
      </c>
      <c r="D20" s="316" t="s">
        <v>78</v>
      </c>
      <c r="E20" s="3" t="s">
        <v>71</v>
      </c>
    </row>
    <row r="21" spans="1:15" ht="13.5" customHeight="1">
      <c r="B21" s="316" t="s">
        <v>118</v>
      </c>
      <c r="C21" s="316" t="s">
        <v>84</v>
      </c>
      <c r="D21" s="316" t="s">
        <v>78</v>
      </c>
      <c r="E21" s="316" t="s">
        <v>71</v>
      </c>
    </row>
    <row r="22" spans="1:15">
      <c r="B22" s="316" t="s">
        <v>472</v>
      </c>
      <c r="C22" s="3" t="s">
        <v>86</v>
      </c>
      <c r="D22" s="316" t="s">
        <v>274</v>
      </c>
      <c r="E22" s="3" t="s">
        <v>72</v>
      </c>
    </row>
    <row r="23" spans="1:15">
      <c r="B23" s="314" t="s">
        <v>473</v>
      </c>
      <c r="C23" s="3" t="s">
        <v>86</v>
      </c>
      <c r="D23" s="316" t="s">
        <v>276</v>
      </c>
      <c r="E23" s="316" t="s">
        <v>71</v>
      </c>
    </row>
    <row r="24" spans="1:15">
      <c r="B24" s="316" t="s">
        <v>475</v>
      </c>
      <c r="C24" s="3" t="s">
        <v>698</v>
      </c>
      <c r="D24" s="316" t="s">
        <v>78</v>
      </c>
      <c r="E24" s="316" t="s">
        <v>70</v>
      </c>
    </row>
    <row r="25" spans="1:15">
      <c r="A25" s="16"/>
      <c r="B25" s="3" t="s">
        <v>467</v>
      </c>
      <c r="C25" s="316" t="s">
        <v>79</v>
      </c>
      <c r="D25" s="316" t="s">
        <v>78</v>
      </c>
      <c r="E25" s="316" t="s">
        <v>70</v>
      </c>
    </row>
    <row r="26" spans="1:15">
      <c r="A26" s="16"/>
      <c r="B26" s="3" t="s">
        <v>699</v>
      </c>
      <c r="C26" s="316" t="s">
        <v>277</v>
      </c>
      <c r="D26" s="316" t="s">
        <v>275</v>
      </c>
      <c r="E26" s="316" t="s">
        <v>69</v>
      </c>
    </row>
    <row r="27" spans="1:15">
      <c r="A27" s="16"/>
      <c r="B27" s="283"/>
      <c r="C27" s="283"/>
      <c r="D27" s="283"/>
      <c r="E27" s="283"/>
    </row>
    <row r="28" spans="1:15">
      <c r="A28" s="16"/>
      <c r="B28" s="283" t="s">
        <v>476</v>
      </c>
      <c r="C28" s="332" t="s">
        <v>280</v>
      </c>
      <c r="D28" s="333"/>
      <c r="E28" s="334"/>
    </row>
    <row r="29" spans="1:15">
      <c r="A29" s="16"/>
      <c r="B29" s="313"/>
      <c r="C29" s="336" t="s">
        <v>76</v>
      </c>
      <c r="D29" s="336" t="s">
        <v>77</v>
      </c>
      <c r="E29" s="313" t="s">
        <v>290</v>
      </c>
    </row>
    <row r="30" spans="1:15">
      <c r="A30" s="16"/>
      <c r="B30" s="316" t="s">
        <v>118</v>
      </c>
      <c r="C30" s="316" t="s">
        <v>84</v>
      </c>
      <c r="D30" s="316" t="s">
        <v>274</v>
      </c>
      <c r="E30" s="3" t="s">
        <v>71</v>
      </c>
    </row>
    <row r="31" spans="1:15">
      <c r="A31" s="16"/>
      <c r="B31" s="316" t="s">
        <v>118</v>
      </c>
      <c r="C31" s="316" t="s">
        <v>84</v>
      </c>
      <c r="D31" s="316" t="s">
        <v>274</v>
      </c>
      <c r="E31" s="316" t="s">
        <v>71</v>
      </c>
    </row>
    <row r="32" spans="1:15">
      <c r="B32" s="316" t="s">
        <v>118</v>
      </c>
      <c r="C32" s="3" t="s">
        <v>86</v>
      </c>
      <c r="D32" s="316" t="s">
        <v>78</v>
      </c>
      <c r="E32" s="3" t="s">
        <v>72</v>
      </c>
    </row>
    <row r="33" spans="1:5">
      <c r="B33" s="316" t="s">
        <v>118</v>
      </c>
      <c r="C33" s="3" t="s">
        <v>86</v>
      </c>
      <c r="D33" s="316" t="s">
        <v>78</v>
      </c>
      <c r="E33" s="316" t="s">
        <v>71</v>
      </c>
    </row>
    <row r="34" spans="1:5">
      <c r="B34" s="316" t="s">
        <v>118</v>
      </c>
      <c r="C34" s="3" t="s">
        <v>698</v>
      </c>
      <c r="D34" s="316" t="s">
        <v>78</v>
      </c>
      <c r="E34" s="316" t="s">
        <v>70</v>
      </c>
    </row>
    <row r="35" spans="1:5">
      <c r="A35" s="16"/>
      <c r="B35" s="316" t="s">
        <v>118</v>
      </c>
      <c r="C35" s="316" t="s">
        <v>79</v>
      </c>
      <c r="D35" s="316" t="s">
        <v>78</v>
      </c>
      <c r="E35" s="316" t="s">
        <v>70</v>
      </c>
    </row>
    <row r="36" spans="1:5">
      <c r="A36" s="16"/>
      <c r="B36" s="316" t="s">
        <v>118</v>
      </c>
      <c r="C36" s="316" t="s">
        <v>279</v>
      </c>
      <c r="D36" s="316" t="s">
        <v>275</v>
      </c>
      <c r="E36" s="316" t="s">
        <v>69</v>
      </c>
    </row>
    <row r="37" spans="1:5">
      <c r="A37" s="16"/>
      <c r="B37" s="283"/>
      <c r="C37" s="283"/>
      <c r="D37" s="283"/>
      <c r="E37" s="283"/>
    </row>
    <row r="38" spans="1:5">
      <c r="A38" s="16"/>
      <c r="B38" s="283" t="s">
        <v>477</v>
      </c>
      <c r="C38" s="335" t="s">
        <v>281</v>
      </c>
      <c r="D38" s="333"/>
      <c r="E38" s="334"/>
    </row>
    <row r="39" spans="1:5">
      <c r="A39" s="16"/>
      <c r="B39" s="313"/>
      <c r="C39" s="336" t="s">
        <v>76</v>
      </c>
      <c r="D39" s="336" t="s">
        <v>77</v>
      </c>
      <c r="E39" s="313" t="s">
        <v>290</v>
      </c>
    </row>
    <row r="40" spans="1:5">
      <c r="A40" s="16"/>
      <c r="B40" s="316" t="s">
        <v>118</v>
      </c>
      <c r="C40" s="316" t="s">
        <v>84</v>
      </c>
      <c r="D40" s="316" t="s">
        <v>274</v>
      </c>
      <c r="E40" s="3" t="s">
        <v>71</v>
      </c>
    </row>
    <row r="41" spans="1:5">
      <c r="A41" s="16"/>
      <c r="B41" s="316" t="s">
        <v>118</v>
      </c>
      <c r="C41" s="316" t="s">
        <v>84</v>
      </c>
      <c r="D41" s="316" t="s">
        <v>78</v>
      </c>
      <c r="E41" s="316" t="s">
        <v>71</v>
      </c>
    </row>
    <row r="42" spans="1:5">
      <c r="B42" s="316" t="s">
        <v>118</v>
      </c>
      <c r="C42" s="3" t="s">
        <v>86</v>
      </c>
      <c r="D42" s="316" t="s">
        <v>274</v>
      </c>
      <c r="E42" s="3" t="s">
        <v>72</v>
      </c>
    </row>
    <row r="43" spans="1:5">
      <c r="B43" s="316" t="s">
        <v>118</v>
      </c>
      <c r="C43" s="3" t="s">
        <v>86</v>
      </c>
      <c r="D43" s="316" t="s">
        <v>78</v>
      </c>
      <c r="E43" s="316" t="s">
        <v>71</v>
      </c>
    </row>
    <row r="44" spans="1:5">
      <c r="B44" s="316" t="s">
        <v>118</v>
      </c>
      <c r="C44" s="3" t="s">
        <v>698</v>
      </c>
      <c r="D44" s="316" t="s">
        <v>78</v>
      </c>
      <c r="E44" s="316" t="s">
        <v>70</v>
      </c>
    </row>
    <row r="45" spans="1:5">
      <c r="A45" s="16"/>
      <c r="B45" s="316" t="s">
        <v>118</v>
      </c>
      <c r="C45" s="316" t="s">
        <v>79</v>
      </c>
      <c r="D45" s="316" t="s">
        <v>78</v>
      </c>
      <c r="E45" s="316" t="s">
        <v>70</v>
      </c>
    </row>
    <row r="46" spans="1:5">
      <c r="A46" s="16"/>
      <c r="B46" s="316" t="s">
        <v>118</v>
      </c>
      <c r="C46" s="316" t="s">
        <v>277</v>
      </c>
      <c r="D46" s="316" t="s">
        <v>275</v>
      </c>
      <c r="E46" s="316" t="s">
        <v>69</v>
      </c>
    </row>
    <row r="47" spans="1:5">
      <c r="A47" s="16"/>
    </row>
    <row r="48" spans="1:5">
      <c r="A48" s="16"/>
    </row>
    <row r="49" spans="1:1">
      <c r="A49" s="16"/>
    </row>
    <row r="50" spans="1:1">
      <c r="A50" s="16"/>
    </row>
    <row r="51" spans="1:1">
      <c r="A51" s="16"/>
    </row>
  </sheetData>
  <mergeCells count="2">
    <mergeCell ref="E1:F1"/>
    <mergeCell ref="A1:D1"/>
  </mergeCells>
  <phoneticPr fontId="3"/>
  <pageMargins left="0.25" right="0.25" top="0.75" bottom="0.75" header="0.3" footer="0.3"/>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dimension ref="A1:I285"/>
  <sheetViews>
    <sheetView zoomScaleNormal="100" zoomScaleSheetLayoutView="100" workbookViewId="0">
      <selection sqref="A1:A2"/>
    </sheetView>
  </sheetViews>
  <sheetFormatPr defaultRowHeight="13.2"/>
  <cols>
    <col min="1" max="1" width="11" bestFit="1" customWidth="1"/>
    <col min="2" max="2" width="19.109375" customWidth="1"/>
    <col min="4" max="4" width="8.21875" customWidth="1"/>
    <col min="5" max="5" width="12.88671875" customWidth="1"/>
    <col min="6" max="6" width="3.33203125" bestFit="1" customWidth="1"/>
    <col min="7" max="7" width="2" customWidth="1"/>
    <col min="8" max="8" width="16.44140625" bestFit="1" customWidth="1"/>
  </cols>
  <sheetData>
    <row r="1" spans="1:9">
      <c r="A1" s="1036" t="s">
        <v>550</v>
      </c>
    </row>
    <row r="2" spans="1:9">
      <c r="A2" s="1036" t="s">
        <v>4</v>
      </c>
    </row>
    <row r="4" spans="1:9" ht="16.2">
      <c r="A4" s="63"/>
      <c r="B4" s="917" t="s">
        <v>551</v>
      </c>
      <c r="C4" s="917"/>
      <c r="D4" s="917"/>
      <c r="E4" s="917"/>
      <c r="F4" s="920" t="s">
        <v>1</v>
      </c>
      <c r="G4" s="920"/>
      <c r="H4" s="920"/>
      <c r="I4" s="63"/>
    </row>
    <row r="5" spans="1:9" ht="13.5" customHeight="1">
      <c r="A5" s="63"/>
      <c r="B5" s="139"/>
      <c r="C5" s="139"/>
      <c r="D5" s="139"/>
      <c r="E5" s="139"/>
      <c r="F5" s="63"/>
      <c r="G5" s="63"/>
      <c r="H5" s="63"/>
      <c r="I5" s="63"/>
    </row>
    <row r="6" spans="1:9">
      <c r="A6" s="63"/>
      <c r="B6" s="141">
        <v>37800</v>
      </c>
      <c r="C6" s="4"/>
      <c r="D6" s="4"/>
      <c r="E6" s="4"/>
      <c r="F6" s="99"/>
      <c r="G6" s="99"/>
      <c r="H6" s="4"/>
      <c r="I6" s="63"/>
    </row>
    <row r="7" spans="1:9">
      <c r="A7" s="310" t="s">
        <v>109</v>
      </c>
      <c r="B7" s="337" t="s">
        <v>245</v>
      </c>
      <c r="C7" s="338" t="s">
        <v>110</v>
      </c>
      <c r="D7" s="338" t="s">
        <v>111</v>
      </c>
      <c r="E7" s="339" t="s">
        <v>239</v>
      </c>
      <c r="F7" s="101"/>
      <c r="G7" s="102"/>
      <c r="H7" s="103" t="s">
        <v>240</v>
      </c>
      <c r="I7" s="63"/>
    </row>
    <row r="8" spans="1:9">
      <c r="A8" s="14">
        <v>1</v>
      </c>
      <c r="B8" s="100" t="s">
        <v>2</v>
      </c>
      <c r="C8" s="104">
        <v>2000</v>
      </c>
      <c r="D8" s="100"/>
      <c r="E8" s="64"/>
      <c r="F8" s="101"/>
      <c r="G8" s="102"/>
      <c r="H8" s="105"/>
      <c r="I8" s="63"/>
    </row>
    <row r="9" spans="1:9">
      <c r="A9" s="14">
        <v>2</v>
      </c>
      <c r="B9" s="100"/>
      <c r="C9" s="104">
        <v>1500</v>
      </c>
      <c r="D9" s="100"/>
      <c r="E9" s="64"/>
      <c r="F9" s="101"/>
      <c r="G9" s="102"/>
      <c r="H9" s="105"/>
      <c r="I9" s="63"/>
    </row>
    <row r="10" spans="1:9">
      <c r="A10" s="14">
        <v>6</v>
      </c>
      <c r="B10" s="106"/>
      <c r="C10" s="104">
        <v>1500</v>
      </c>
      <c r="D10" s="100"/>
      <c r="E10" s="64"/>
      <c r="F10" s="101"/>
      <c r="G10" s="102"/>
      <c r="H10" s="105"/>
      <c r="I10" s="63"/>
    </row>
    <row r="11" spans="1:9">
      <c r="A11" s="14">
        <v>5</v>
      </c>
      <c r="B11" s="103"/>
      <c r="C11" s="104">
        <v>2000</v>
      </c>
      <c r="D11" s="100"/>
      <c r="E11" s="64"/>
      <c r="F11" s="101"/>
      <c r="G11" s="102"/>
      <c r="H11" s="105"/>
      <c r="I11" s="63"/>
    </row>
    <row r="12" spans="1:9">
      <c r="A12" s="14">
        <v>7</v>
      </c>
      <c r="B12" s="100"/>
      <c r="C12" s="104">
        <v>800</v>
      </c>
      <c r="D12" s="100"/>
      <c r="E12" s="64"/>
      <c r="F12" s="101"/>
      <c r="G12" s="102"/>
      <c r="H12" s="105"/>
      <c r="I12" s="63"/>
    </row>
    <row r="13" spans="1:9">
      <c r="A13" s="14">
        <v>8</v>
      </c>
      <c r="B13" s="100"/>
      <c r="C13" s="104">
        <v>800</v>
      </c>
      <c r="D13" s="100"/>
      <c r="E13" s="64"/>
      <c r="F13" s="101"/>
      <c r="G13" s="102"/>
      <c r="H13" s="105"/>
      <c r="I13" s="63"/>
    </row>
    <row r="14" spans="1:9">
      <c r="A14" s="89">
        <v>8</v>
      </c>
      <c r="B14" s="100"/>
      <c r="C14" s="104">
        <v>800</v>
      </c>
      <c r="D14" s="107"/>
      <c r="E14" s="108"/>
      <c r="F14" s="101"/>
      <c r="G14" s="102"/>
      <c r="H14" s="109"/>
      <c r="I14" s="63"/>
    </row>
    <row r="15" spans="1:9">
      <c r="A15" s="89">
        <v>9</v>
      </c>
      <c r="B15" s="107"/>
      <c r="C15" s="104">
        <v>500</v>
      </c>
      <c r="D15" s="107"/>
      <c r="E15" s="108"/>
      <c r="F15" s="101"/>
      <c r="G15" s="102"/>
      <c r="H15" s="109"/>
      <c r="I15" s="63"/>
    </row>
    <row r="16" spans="1:9">
      <c r="A16" s="89">
        <v>4</v>
      </c>
      <c r="B16" s="100"/>
      <c r="C16" s="104">
        <v>500</v>
      </c>
      <c r="D16" s="107"/>
      <c r="E16" s="108"/>
      <c r="F16" s="101"/>
      <c r="G16" s="102"/>
      <c r="H16" s="109"/>
      <c r="I16" s="63"/>
    </row>
    <row r="17" spans="1:9">
      <c r="A17" s="89">
        <v>15</v>
      </c>
      <c r="B17" s="4"/>
      <c r="C17" s="104">
        <v>500</v>
      </c>
      <c r="D17" s="107"/>
      <c r="E17" s="108"/>
      <c r="F17" s="101"/>
      <c r="G17" s="102"/>
      <c r="H17" s="109"/>
      <c r="I17" s="63"/>
    </row>
    <row r="18" spans="1:9">
      <c r="A18" s="89">
        <v>5</v>
      </c>
      <c r="B18" s="100"/>
      <c r="C18" s="104">
        <v>500</v>
      </c>
      <c r="D18" s="107"/>
      <c r="E18" s="108"/>
      <c r="F18" s="101"/>
      <c r="G18" s="102"/>
      <c r="H18" s="109"/>
      <c r="I18" s="63"/>
    </row>
    <row r="19" spans="1:9" ht="13.8" thickBot="1">
      <c r="A19" s="92"/>
      <c r="B19" s="140"/>
      <c r="C19" s="104">
        <v>2000</v>
      </c>
      <c r="D19" s="107"/>
      <c r="E19" s="108"/>
      <c r="F19" s="101"/>
      <c r="G19" s="102"/>
      <c r="H19" s="110"/>
      <c r="I19" s="63"/>
    </row>
    <row r="20" spans="1:9" ht="14.4" thickTop="1" thickBot="1">
      <c r="A20" s="63"/>
      <c r="B20" s="4"/>
      <c r="C20" s="4"/>
      <c r="D20" s="111" t="s">
        <v>241</v>
      </c>
      <c r="E20" s="112"/>
      <c r="F20" s="113" t="s">
        <v>242</v>
      </c>
      <c r="G20" s="114"/>
      <c r="H20" s="115">
        <f>SUM(H8:H19)</f>
        <v>0</v>
      </c>
      <c r="I20" s="63"/>
    </row>
    <row r="21" spans="1:9">
      <c r="A21" s="63"/>
      <c r="B21" s="4"/>
      <c r="C21" s="4"/>
      <c r="D21" s="116"/>
      <c r="E21" s="116"/>
      <c r="F21" s="117"/>
      <c r="G21" s="117"/>
      <c r="H21" s="118"/>
      <c r="I21" s="63"/>
    </row>
    <row r="22" spans="1:9">
      <c r="A22" s="63"/>
      <c r="B22" s="141">
        <v>37801</v>
      </c>
      <c r="C22" s="4"/>
      <c r="D22" s="4"/>
      <c r="E22" s="4"/>
      <c r="F22" s="4"/>
      <c r="G22" s="4"/>
      <c r="H22" s="4"/>
      <c r="I22" s="63"/>
    </row>
    <row r="23" spans="1:9">
      <c r="A23" s="310" t="s">
        <v>109</v>
      </c>
      <c r="B23" s="337" t="s">
        <v>246</v>
      </c>
      <c r="C23" s="338" t="s">
        <v>110</v>
      </c>
      <c r="D23" s="338" t="s">
        <v>111</v>
      </c>
      <c r="E23" s="339" t="s">
        <v>239</v>
      </c>
      <c r="F23" s="101"/>
      <c r="G23" s="102"/>
      <c r="H23" s="103" t="s">
        <v>240</v>
      </c>
      <c r="I23" s="63"/>
    </row>
    <row r="24" spans="1:9">
      <c r="A24" s="92"/>
      <c r="B24" s="100" t="s">
        <v>2</v>
      </c>
      <c r="C24" s="104">
        <v>2000</v>
      </c>
      <c r="D24" s="100"/>
      <c r="E24" s="64"/>
      <c r="F24" s="101"/>
      <c r="G24" s="102"/>
      <c r="H24" s="105">
        <f t="shared" ref="H24:H35" si="0">C24*D24</f>
        <v>0</v>
      </c>
      <c r="I24" s="63"/>
    </row>
    <row r="25" spans="1:9">
      <c r="A25" s="92"/>
      <c r="B25" s="100"/>
      <c r="C25" s="104">
        <v>1500</v>
      </c>
      <c r="D25" s="100"/>
      <c r="E25" s="64"/>
      <c r="F25" s="101"/>
      <c r="G25" s="102"/>
      <c r="H25" s="105">
        <f t="shared" si="0"/>
        <v>0</v>
      </c>
      <c r="I25" s="63"/>
    </row>
    <row r="26" spans="1:9">
      <c r="A26" s="92"/>
      <c r="B26" s="106"/>
      <c r="C26" s="104">
        <v>1500</v>
      </c>
      <c r="D26" s="100"/>
      <c r="E26" s="64"/>
      <c r="F26" s="101"/>
      <c r="G26" s="102"/>
      <c r="H26" s="105">
        <f t="shared" si="0"/>
        <v>0</v>
      </c>
      <c r="I26" s="63"/>
    </row>
    <row r="27" spans="1:9">
      <c r="A27" s="92"/>
      <c r="B27" s="103"/>
      <c r="C27" s="104">
        <v>2000</v>
      </c>
      <c r="D27" s="100"/>
      <c r="E27" s="64"/>
      <c r="F27" s="101"/>
      <c r="G27" s="102"/>
      <c r="H27" s="105">
        <f t="shared" si="0"/>
        <v>0</v>
      </c>
      <c r="I27" s="63"/>
    </row>
    <row r="28" spans="1:9">
      <c r="A28" s="92"/>
      <c r="B28" s="100"/>
      <c r="C28" s="104">
        <v>800</v>
      </c>
      <c r="D28" s="100"/>
      <c r="E28" s="64"/>
      <c r="F28" s="101"/>
      <c r="G28" s="102"/>
      <c r="H28" s="105">
        <f t="shared" si="0"/>
        <v>0</v>
      </c>
      <c r="I28" s="63"/>
    </row>
    <row r="29" spans="1:9">
      <c r="A29" s="92"/>
      <c r="B29" s="100"/>
      <c r="C29" s="104">
        <v>800</v>
      </c>
      <c r="D29" s="100"/>
      <c r="E29" s="64"/>
      <c r="F29" s="101"/>
      <c r="G29" s="102"/>
      <c r="H29" s="105">
        <f t="shared" si="0"/>
        <v>0</v>
      </c>
      <c r="I29" s="63"/>
    </row>
    <row r="30" spans="1:9" ht="14.25" customHeight="1">
      <c r="A30" s="92"/>
      <c r="B30" s="100"/>
      <c r="C30" s="104">
        <v>800</v>
      </c>
      <c r="D30" s="100"/>
      <c r="E30" s="64"/>
      <c r="F30" s="101"/>
      <c r="G30" s="102"/>
      <c r="H30" s="105">
        <f t="shared" si="0"/>
        <v>0</v>
      </c>
      <c r="I30" s="63"/>
    </row>
    <row r="31" spans="1:9">
      <c r="A31" s="87"/>
      <c r="B31" s="107"/>
      <c r="C31" s="104">
        <v>500</v>
      </c>
      <c r="D31" s="107"/>
      <c r="E31" s="108"/>
      <c r="F31" s="101"/>
      <c r="G31" s="102"/>
      <c r="H31" s="109">
        <f t="shared" si="0"/>
        <v>0</v>
      </c>
      <c r="I31" s="63"/>
    </row>
    <row r="32" spans="1:9">
      <c r="A32" s="87"/>
      <c r="B32" s="100"/>
      <c r="C32" s="104">
        <v>500</v>
      </c>
      <c r="D32" s="107"/>
      <c r="E32" s="108"/>
      <c r="F32" s="101"/>
      <c r="G32" s="102"/>
      <c r="H32" s="109">
        <f t="shared" si="0"/>
        <v>0</v>
      </c>
      <c r="I32" s="63"/>
    </row>
    <row r="33" spans="1:9">
      <c r="A33" s="87"/>
      <c r="B33" s="4"/>
      <c r="C33" s="104">
        <v>500</v>
      </c>
      <c r="D33" s="107"/>
      <c r="E33" s="108"/>
      <c r="F33" s="101"/>
      <c r="G33" s="102"/>
      <c r="H33" s="109">
        <f t="shared" si="0"/>
        <v>0</v>
      </c>
      <c r="I33" s="63"/>
    </row>
    <row r="34" spans="1:9">
      <c r="A34" s="87"/>
      <c r="B34" s="100"/>
      <c r="C34" s="104">
        <v>500</v>
      </c>
      <c r="D34" s="107"/>
      <c r="E34" s="108"/>
      <c r="F34" s="101"/>
      <c r="G34" s="102"/>
      <c r="H34" s="109">
        <f t="shared" si="0"/>
        <v>0</v>
      </c>
      <c r="I34" s="63"/>
    </row>
    <row r="35" spans="1:9" ht="13.8" thickBot="1">
      <c r="A35" s="92"/>
      <c r="B35" s="140"/>
      <c r="C35" s="104">
        <v>2000</v>
      </c>
      <c r="D35" s="107"/>
      <c r="E35" s="108"/>
      <c r="F35" s="101"/>
      <c r="G35" s="102"/>
      <c r="H35" s="110">
        <f t="shared" si="0"/>
        <v>0</v>
      </c>
      <c r="I35" s="63"/>
    </row>
    <row r="36" spans="1:9" ht="14.4" thickTop="1" thickBot="1">
      <c r="A36" s="63"/>
      <c r="B36" s="4"/>
      <c r="C36" s="4"/>
      <c r="D36" s="111" t="s">
        <v>243</v>
      </c>
      <c r="E36" s="112"/>
      <c r="F36" s="113" t="s">
        <v>242</v>
      </c>
      <c r="G36" s="114"/>
      <c r="H36" s="115">
        <f>SUM(H26:H35)</f>
        <v>0</v>
      </c>
      <c r="I36" s="63"/>
    </row>
    <row r="37" spans="1:9">
      <c r="A37" s="63"/>
      <c r="B37" s="4"/>
      <c r="C37" s="4"/>
      <c r="D37" s="116"/>
      <c r="E37" s="116"/>
      <c r="F37" s="117"/>
      <c r="G37" s="117"/>
      <c r="H37" s="118"/>
      <c r="I37" s="63"/>
    </row>
    <row r="38" spans="1:9">
      <c r="A38" s="93"/>
      <c r="B38" s="141">
        <v>37801</v>
      </c>
      <c r="C38" s="99"/>
      <c r="D38" s="99"/>
      <c r="E38" s="99"/>
      <c r="F38" s="99"/>
      <c r="G38" s="99"/>
      <c r="H38" s="99"/>
      <c r="I38" s="63"/>
    </row>
    <row r="39" spans="1:9">
      <c r="A39" s="310" t="s">
        <v>109</v>
      </c>
      <c r="B39" s="337" t="s">
        <v>247</v>
      </c>
      <c r="C39" s="338" t="s">
        <v>110</v>
      </c>
      <c r="D39" s="338" t="s">
        <v>111</v>
      </c>
      <c r="E39" s="339" t="s">
        <v>239</v>
      </c>
      <c r="F39" s="101"/>
      <c r="G39" s="102"/>
      <c r="H39" s="103" t="s">
        <v>240</v>
      </c>
      <c r="I39" s="63"/>
    </row>
    <row r="40" spans="1:9">
      <c r="A40" s="92"/>
      <c r="B40" s="100" t="s">
        <v>2</v>
      </c>
      <c r="C40" s="104">
        <v>2000</v>
      </c>
      <c r="D40" s="100"/>
      <c r="E40" s="64"/>
      <c r="F40" s="101"/>
      <c r="G40" s="102"/>
      <c r="H40" s="105">
        <f t="shared" ref="H40:H51" si="1">C40*D40</f>
        <v>0</v>
      </c>
      <c r="I40" s="63"/>
    </row>
    <row r="41" spans="1:9">
      <c r="A41" s="92"/>
      <c r="B41" s="100"/>
      <c r="C41" s="104">
        <v>1500</v>
      </c>
      <c r="D41" s="100"/>
      <c r="E41" s="64"/>
      <c r="F41" s="101"/>
      <c r="G41" s="102"/>
      <c r="H41" s="105">
        <f t="shared" si="1"/>
        <v>0</v>
      </c>
      <c r="I41" s="63"/>
    </row>
    <row r="42" spans="1:9">
      <c r="A42" s="92"/>
      <c r="B42" s="106"/>
      <c r="C42" s="104">
        <v>1500</v>
      </c>
      <c r="D42" s="100"/>
      <c r="E42" s="64"/>
      <c r="F42" s="101"/>
      <c r="G42" s="102"/>
      <c r="H42" s="105">
        <f t="shared" si="1"/>
        <v>0</v>
      </c>
      <c r="I42" s="63"/>
    </row>
    <row r="43" spans="1:9">
      <c r="A43" s="92"/>
      <c r="B43" s="103"/>
      <c r="C43" s="104">
        <v>2000</v>
      </c>
      <c r="D43" s="100"/>
      <c r="E43" s="64"/>
      <c r="F43" s="101"/>
      <c r="G43" s="102"/>
      <c r="H43" s="105">
        <f t="shared" si="1"/>
        <v>0</v>
      </c>
      <c r="I43" s="63"/>
    </row>
    <row r="44" spans="1:9">
      <c r="A44" s="92"/>
      <c r="B44" s="100"/>
      <c r="C44" s="104">
        <v>800</v>
      </c>
      <c r="D44" s="100"/>
      <c r="E44" s="64"/>
      <c r="F44" s="101"/>
      <c r="G44" s="102"/>
      <c r="H44" s="105">
        <f t="shared" si="1"/>
        <v>0</v>
      </c>
      <c r="I44" s="63"/>
    </row>
    <row r="45" spans="1:9">
      <c r="A45" s="92"/>
      <c r="B45" s="100"/>
      <c r="C45" s="104">
        <v>800</v>
      </c>
      <c r="D45" s="100"/>
      <c r="E45" s="64"/>
      <c r="F45" s="101"/>
      <c r="G45" s="102"/>
      <c r="H45" s="105">
        <f t="shared" si="1"/>
        <v>0</v>
      </c>
      <c r="I45" s="63"/>
    </row>
    <row r="46" spans="1:9">
      <c r="A46" s="92"/>
      <c r="B46" s="100"/>
      <c r="C46" s="104">
        <v>800</v>
      </c>
      <c r="D46" s="100"/>
      <c r="E46" s="64"/>
      <c r="F46" s="101"/>
      <c r="G46" s="102"/>
      <c r="H46" s="105">
        <f t="shared" si="1"/>
        <v>0</v>
      </c>
      <c r="I46" s="63"/>
    </row>
    <row r="47" spans="1:9">
      <c r="A47" s="87"/>
      <c r="B47" s="107"/>
      <c r="C47" s="104">
        <v>500</v>
      </c>
      <c r="D47" s="107"/>
      <c r="E47" s="108"/>
      <c r="F47" s="101"/>
      <c r="G47" s="102"/>
      <c r="H47" s="109">
        <f t="shared" si="1"/>
        <v>0</v>
      </c>
      <c r="I47" s="63"/>
    </row>
    <row r="48" spans="1:9">
      <c r="A48" s="87"/>
      <c r="B48" s="100"/>
      <c r="C48" s="104">
        <v>500</v>
      </c>
      <c r="D48" s="107"/>
      <c r="E48" s="108"/>
      <c r="F48" s="101"/>
      <c r="G48" s="102"/>
      <c r="H48" s="109">
        <f t="shared" si="1"/>
        <v>0</v>
      </c>
      <c r="I48" s="63"/>
    </row>
    <row r="49" spans="1:9">
      <c r="A49" s="87"/>
      <c r="B49" s="4"/>
      <c r="C49" s="104">
        <v>500</v>
      </c>
      <c r="D49" s="107"/>
      <c r="E49" s="108"/>
      <c r="F49" s="101"/>
      <c r="G49" s="102"/>
      <c r="H49" s="109">
        <f t="shared" si="1"/>
        <v>0</v>
      </c>
      <c r="I49" s="63"/>
    </row>
    <row r="50" spans="1:9">
      <c r="A50" s="87"/>
      <c r="B50" s="100"/>
      <c r="C50" s="104">
        <v>500</v>
      </c>
      <c r="D50" s="107"/>
      <c r="E50" s="108"/>
      <c r="F50" s="101"/>
      <c r="G50" s="102"/>
      <c r="H50" s="109">
        <f t="shared" si="1"/>
        <v>0</v>
      </c>
      <c r="I50" s="63"/>
    </row>
    <row r="51" spans="1:9" ht="13.8" thickBot="1">
      <c r="A51" s="92"/>
      <c r="B51" s="140"/>
      <c r="C51" s="104">
        <v>2000</v>
      </c>
      <c r="D51" s="107"/>
      <c r="E51" s="108"/>
      <c r="F51" s="101"/>
      <c r="G51" s="102"/>
      <c r="H51" s="110">
        <f t="shared" si="1"/>
        <v>0</v>
      </c>
      <c r="I51" s="63"/>
    </row>
    <row r="52" spans="1:9" ht="14.4" thickTop="1" thickBot="1">
      <c r="A52" s="63"/>
      <c r="B52" s="4"/>
      <c r="C52" s="4"/>
      <c r="D52" s="111" t="s">
        <v>244</v>
      </c>
      <c r="E52" s="112"/>
      <c r="F52" s="113" t="s">
        <v>242</v>
      </c>
      <c r="G52" s="114"/>
      <c r="H52" s="115">
        <f>SUM(H42:H51)</f>
        <v>0</v>
      </c>
      <c r="I52" s="63"/>
    </row>
    <row r="53" spans="1:9" ht="13.8" thickBot="1">
      <c r="A53" s="63"/>
      <c r="B53" s="4"/>
      <c r="C53" s="4"/>
      <c r="D53" s="116"/>
      <c r="E53" s="116"/>
      <c r="F53" s="117"/>
      <c r="G53" s="117"/>
      <c r="H53" s="118"/>
      <c r="I53" s="63"/>
    </row>
    <row r="54" spans="1:9" ht="27" customHeight="1" thickTop="1" thickBot="1">
      <c r="B54" s="921" t="s">
        <v>3</v>
      </c>
      <c r="C54" s="922"/>
      <c r="D54" s="918" t="s">
        <v>242</v>
      </c>
      <c r="E54" s="918"/>
      <c r="F54" s="919"/>
      <c r="G54" s="117"/>
      <c r="H54" s="157">
        <f>SUM(H20:H36:H52)</f>
        <v>0</v>
      </c>
      <c r="I54" s="63"/>
    </row>
    <row r="55" spans="1:9" ht="13.8" thickTop="1">
      <c r="A55" s="63"/>
      <c r="B55" s="4"/>
      <c r="C55" s="4"/>
      <c r="D55" s="116"/>
      <c r="E55" s="116"/>
      <c r="F55" s="117"/>
      <c r="G55" s="117"/>
      <c r="H55" s="118"/>
      <c r="I55" s="63"/>
    </row>
    <row r="56" spans="1:9">
      <c r="A56" s="93"/>
      <c r="B56" s="4"/>
      <c r="C56" s="99"/>
      <c r="D56" s="99"/>
      <c r="E56" s="99"/>
      <c r="F56" s="99"/>
      <c r="G56" s="99"/>
      <c r="H56" s="99"/>
      <c r="I56" s="63"/>
    </row>
    <row r="57" spans="1:9" s="25" customFormat="1">
      <c r="A57" s="93"/>
      <c r="B57" s="164"/>
      <c r="C57" s="99"/>
      <c r="D57" s="99"/>
      <c r="E57" s="99"/>
      <c r="F57" s="99"/>
      <c r="G57" s="99"/>
      <c r="H57" s="165"/>
      <c r="I57" s="93"/>
    </row>
    <row r="58" spans="1:9" s="25" customFormat="1">
      <c r="A58" s="93"/>
      <c r="B58" s="99"/>
      <c r="C58" s="166"/>
      <c r="D58" s="99"/>
      <c r="E58" s="99"/>
      <c r="F58" s="99"/>
      <c r="G58" s="99"/>
      <c r="H58" s="166"/>
      <c r="I58" s="93"/>
    </row>
    <row r="59" spans="1:9" s="25" customFormat="1">
      <c r="A59" s="93"/>
      <c r="B59" s="99"/>
      <c r="C59" s="166"/>
      <c r="D59" s="99"/>
      <c r="E59" s="99"/>
      <c r="F59" s="99"/>
      <c r="G59" s="99"/>
      <c r="H59" s="166"/>
      <c r="I59" s="93"/>
    </row>
    <row r="60" spans="1:9" s="25" customFormat="1">
      <c r="A60" s="93"/>
      <c r="B60" s="165"/>
      <c r="C60" s="166"/>
      <c r="D60" s="99"/>
      <c r="E60" s="99"/>
      <c r="F60" s="99"/>
      <c r="G60" s="99"/>
      <c r="H60" s="166"/>
      <c r="I60" s="93"/>
    </row>
    <row r="61" spans="1:9" s="25" customFormat="1">
      <c r="A61" s="93"/>
      <c r="B61" s="99"/>
      <c r="C61" s="166"/>
      <c r="D61" s="99"/>
      <c r="E61" s="99"/>
      <c r="F61" s="99"/>
      <c r="G61" s="99"/>
      <c r="H61" s="166"/>
      <c r="I61" s="93"/>
    </row>
    <row r="62" spans="1:9" s="25" customFormat="1">
      <c r="A62" s="93"/>
      <c r="B62" s="99"/>
      <c r="C62" s="166"/>
      <c r="D62" s="99"/>
      <c r="E62" s="99"/>
      <c r="F62" s="99"/>
      <c r="G62" s="99"/>
      <c r="H62" s="166"/>
      <c r="I62" s="93"/>
    </row>
    <row r="63" spans="1:9" s="25" customFormat="1">
      <c r="A63" s="93"/>
      <c r="B63" s="99"/>
      <c r="C63" s="166"/>
      <c r="D63" s="99"/>
      <c r="E63" s="99"/>
      <c r="F63" s="99"/>
      <c r="G63" s="99"/>
      <c r="H63" s="166"/>
      <c r="I63" s="93"/>
    </row>
    <row r="64" spans="1:9" s="25" customFormat="1">
      <c r="A64" s="93"/>
      <c r="B64" s="99"/>
      <c r="C64" s="166"/>
      <c r="D64" s="99"/>
      <c r="E64" s="99"/>
      <c r="F64" s="99"/>
      <c r="G64" s="99"/>
      <c r="H64" s="166"/>
      <c r="I64" s="93"/>
    </row>
    <row r="65" spans="1:9" s="25" customFormat="1">
      <c r="A65" s="93"/>
      <c r="B65" s="99"/>
      <c r="C65" s="166"/>
      <c r="D65" s="99"/>
      <c r="E65" s="99"/>
      <c r="F65" s="99"/>
      <c r="G65" s="99"/>
      <c r="H65" s="166"/>
      <c r="I65" s="93"/>
    </row>
    <row r="66" spans="1:9" s="25" customFormat="1">
      <c r="A66" s="93"/>
      <c r="B66" s="99"/>
      <c r="C66" s="166"/>
      <c r="D66" s="99"/>
      <c r="E66" s="99"/>
      <c r="F66" s="99"/>
      <c r="G66" s="99"/>
      <c r="H66" s="166"/>
      <c r="I66" s="93"/>
    </row>
    <row r="67" spans="1:9" s="25" customFormat="1">
      <c r="A67" s="93"/>
      <c r="B67" s="167"/>
      <c r="C67" s="166"/>
      <c r="D67" s="99"/>
      <c r="E67" s="99"/>
      <c r="F67" s="99"/>
      <c r="G67" s="99"/>
      <c r="H67" s="166"/>
      <c r="I67" s="93"/>
    </row>
    <row r="68" spans="1:9" s="25" customFormat="1">
      <c r="A68" s="93"/>
      <c r="B68" s="99"/>
      <c r="C68" s="99"/>
      <c r="D68" s="116"/>
      <c r="E68" s="116"/>
      <c r="F68" s="117"/>
      <c r="G68" s="117"/>
      <c r="H68" s="118"/>
      <c r="I68" s="93"/>
    </row>
    <row r="69" spans="1:9" s="25" customFormat="1">
      <c r="A69" s="93"/>
      <c r="B69" s="99"/>
      <c r="C69" s="99"/>
      <c r="D69" s="99"/>
      <c r="E69" s="99"/>
      <c r="F69" s="99"/>
      <c r="G69" s="99"/>
      <c r="H69" s="99"/>
      <c r="I69" s="93"/>
    </row>
    <row r="70" spans="1:9" s="25" customFormat="1">
      <c r="A70" s="93"/>
      <c r="B70" s="164"/>
      <c r="C70" s="99"/>
      <c r="D70" s="99"/>
      <c r="E70" s="99"/>
      <c r="F70" s="99"/>
      <c r="G70" s="99"/>
      <c r="H70" s="165"/>
      <c r="I70" s="93"/>
    </row>
    <row r="71" spans="1:9" s="25" customFormat="1">
      <c r="A71" s="93"/>
      <c r="B71" s="99"/>
      <c r="C71" s="166"/>
      <c r="D71" s="99"/>
      <c r="E71" s="99"/>
      <c r="F71" s="99"/>
      <c r="G71" s="99"/>
      <c r="H71" s="166"/>
      <c r="I71" s="93"/>
    </row>
    <row r="72" spans="1:9" s="25" customFormat="1">
      <c r="A72" s="93"/>
      <c r="B72" s="99"/>
      <c r="C72" s="166"/>
      <c r="D72" s="99"/>
      <c r="E72" s="99"/>
      <c r="F72" s="99"/>
      <c r="G72" s="99"/>
      <c r="H72" s="166"/>
      <c r="I72" s="93"/>
    </row>
    <row r="73" spans="1:9" s="25" customFormat="1">
      <c r="A73" s="93"/>
      <c r="B73" s="165"/>
      <c r="C73" s="166"/>
      <c r="D73" s="99"/>
      <c r="E73" s="99"/>
      <c r="F73" s="99"/>
      <c r="G73" s="99"/>
      <c r="H73" s="166"/>
      <c r="I73" s="93"/>
    </row>
    <row r="74" spans="1:9" s="25" customFormat="1">
      <c r="A74" s="93"/>
      <c r="B74" s="99"/>
      <c r="C74" s="166"/>
      <c r="D74" s="99"/>
      <c r="E74" s="99"/>
      <c r="F74" s="99"/>
      <c r="G74" s="99"/>
      <c r="H74" s="166"/>
      <c r="I74" s="93"/>
    </row>
    <row r="75" spans="1:9" s="25" customFormat="1">
      <c r="A75" s="93"/>
      <c r="B75" s="99"/>
      <c r="C75" s="166"/>
      <c r="D75" s="99"/>
      <c r="E75" s="99"/>
      <c r="F75" s="99"/>
      <c r="G75" s="99"/>
      <c r="H75" s="166"/>
      <c r="I75" s="93"/>
    </row>
    <row r="76" spans="1:9" s="25" customFormat="1">
      <c r="A76" s="93"/>
      <c r="B76" s="99"/>
      <c r="C76" s="166"/>
      <c r="D76" s="99"/>
      <c r="E76" s="99"/>
      <c r="F76" s="99"/>
      <c r="G76" s="99"/>
      <c r="H76" s="166"/>
      <c r="I76" s="93"/>
    </row>
    <row r="77" spans="1:9" s="25" customFormat="1">
      <c r="A77" s="93"/>
      <c r="B77" s="99"/>
      <c r="C77" s="166"/>
      <c r="D77" s="99"/>
      <c r="E77" s="99"/>
      <c r="F77" s="99"/>
      <c r="G77" s="99"/>
      <c r="H77" s="166"/>
      <c r="I77" s="93"/>
    </row>
    <row r="78" spans="1:9" s="25" customFormat="1">
      <c r="A78" s="93"/>
      <c r="B78" s="99"/>
      <c r="C78" s="166"/>
      <c r="D78" s="99"/>
      <c r="E78" s="99"/>
      <c r="F78" s="99"/>
      <c r="G78" s="99"/>
      <c r="H78" s="166"/>
      <c r="I78" s="93"/>
    </row>
    <row r="79" spans="1:9" s="25" customFormat="1">
      <c r="A79" s="93"/>
      <c r="B79" s="99"/>
      <c r="C79" s="166"/>
      <c r="D79" s="99"/>
      <c r="E79" s="99"/>
      <c r="F79" s="99"/>
      <c r="G79" s="99"/>
      <c r="H79" s="166"/>
      <c r="I79" s="93"/>
    </row>
    <row r="80" spans="1:9" s="25" customFormat="1">
      <c r="A80" s="93"/>
      <c r="B80" s="167"/>
      <c r="C80" s="166"/>
      <c r="D80" s="99"/>
      <c r="E80" s="99"/>
      <c r="F80" s="99"/>
      <c r="G80" s="99"/>
      <c r="H80" s="166"/>
      <c r="I80" s="93"/>
    </row>
    <row r="81" spans="1:9" s="25" customFormat="1">
      <c r="A81" s="93"/>
      <c r="B81" s="99"/>
      <c r="C81" s="99"/>
      <c r="D81" s="116"/>
      <c r="E81" s="116"/>
      <c r="F81" s="117"/>
      <c r="G81" s="117"/>
      <c r="H81" s="118"/>
      <c r="I81" s="93"/>
    </row>
    <row r="82" spans="1:9" s="25" customFormat="1">
      <c r="A82" s="93"/>
      <c r="B82" s="99"/>
      <c r="C82" s="99"/>
      <c r="D82" s="99"/>
      <c r="E82" s="99"/>
      <c r="F82" s="99"/>
      <c r="G82" s="99"/>
      <c r="H82" s="99"/>
      <c r="I82" s="93"/>
    </row>
    <row r="83" spans="1:9" s="25" customFormat="1">
      <c r="A83" s="93"/>
      <c r="B83" s="164"/>
      <c r="C83" s="99"/>
      <c r="D83" s="99"/>
      <c r="E83" s="99"/>
      <c r="F83" s="99"/>
      <c r="G83" s="99"/>
      <c r="H83" s="165"/>
      <c r="I83" s="93"/>
    </row>
    <row r="84" spans="1:9" s="25" customFormat="1">
      <c r="A84" s="93"/>
      <c r="B84" s="99"/>
      <c r="C84" s="166"/>
      <c r="D84" s="99"/>
      <c r="E84" s="99"/>
      <c r="F84" s="99"/>
      <c r="G84" s="99"/>
      <c r="H84" s="166"/>
      <c r="I84" s="93"/>
    </row>
    <row r="85" spans="1:9" s="25" customFormat="1">
      <c r="A85" s="93"/>
      <c r="B85" s="99"/>
      <c r="C85" s="166"/>
      <c r="D85" s="99"/>
      <c r="E85" s="99"/>
      <c r="F85" s="99"/>
      <c r="G85" s="99"/>
      <c r="H85" s="166"/>
      <c r="I85" s="93"/>
    </row>
    <row r="86" spans="1:9" s="25" customFormat="1">
      <c r="A86" s="93"/>
      <c r="B86" s="165"/>
      <c r="C86" s="166"/>
      <c r="D86" s="99"/>
      <c r="E86" s="99"/>
      <c r="F86" s="99"/>
      <c r="G86" s="99"/>
      <c r="H86" s="166"/>
      <c r="I86" s="93"/>
    </row>
    <row r="87" spans="1:9" s="25" customFormat="1">
      <c r="A87" s="93"/>
      <c r="B87" s="99"/>
      <c r="C87" s="166"/>
      <c r="D87" s="99"/>
      <c r="E87" s="99"/>
      <c r="F87" s="99"/>
      <c r="G87" s="99"/>
      <c r="H87" s="166"/>
      <c r="I87" s="93"/>
    </row>
    <row r="88" spans="1:9" s="25" customFormat="1">
      <c r="A88" s="93"/>
      <c r="B88" s="99"/>
      <c r="C88" s="166"/>
      <c r="D88" s="99"/>
      <c r="E88" s="99"/>
      <c r="F88" s="99"/>
      <c r="G88" s="99"/>
      <c r="H88" s="166"/>
      <c r="I88" s="93"/>
    </row>
    <row r="89" spans="1:9" s="25" customFormat="1">
      <c r="A89" s="93"/>
      <c r="B89" s="99"/>
      <c r="C89" s="166"/>
      <c r="D89" s="99"/>
      <c r="E89" s="99"/>
      <c r="F89" s="99"/>
      <c r="G89" s="99"/>
      <c r="H89" s="166"/>
      <c r="I89" s="93"/>
    </row>
    <row r="90" spans="1:9" s="25" customFormat="1">
      <c r="A90" s="93"/>
      <c r="B90" s="99"/>
      <c r="C90" s="166"/>
      <c r="D90" s="99"/>
      <c r="E90" s="99"/>
      <c r="F90" s="99"/>
      <c r="G90" s="99"/>
      <c r="H90" s="166"/>
      <c r="I90" s="93"/>
    </row>
    <row r="91" spans="1:9" s="25" customFormat="1">
      <c r="A91" s="93"/>
      <c r="B91" s="99"/>
      <c r="C91" s="166"/>
      <c r="D91" s="99"/>
      <c r="E91" s="99"/>
      <c r="F91" s="99"/>
      <c r="G91" s="99"/>
      <c r="H91" s="166"/>
      <c r="I91" s="93"/>
    </row>
    <row r="92" spans="1:9" s="25" customFormat="1">
      <c r="A92" s="93"/>
      <c r="B92" s="99"/>
      <c r="C92" s="166"/>
      <c r="D92" s="99"/>
      <c r="E92" s="99"/>
      <c r="F92" s="99"/>
      <c r="G92" s="99"/>
      <c r="H92" s="166"/>
      <c r="I92" s="93"/>
    </row>
    <row r="93" spans="1:9" s="25" customFormat="1">
      <c r="A93" s="93"/>
      <c r="B93" s="167"/>
      <c r="C93" s="166"/>
      <c r="D93" s="99"/>
      <c r="E93" s="99"/>
      <c r="F93" s="99"/>
      <c r="G93" s="99"/>
      <c r="H93" s="166"/>
      <c r="I93" s="93"/>
    </row>
    <row r="94" spans="1:9" s="25" customFormat="1">
      <c r="A94" s="93"/>
      <c r="B94" s="99"/>
      <c r="C94" s="99"/>
      <c r="D94" s="116"/>
      <c r="E94" s="116"/>
      <c r="F94" s="117"/>
      <c r="G94" s="117"/>
      <c r="H94" s="118"/>
      <c r="I94" s="93"/>
    </row>
    <row r="95" spans="1:9" s="25" customFormat="1">
      <c r="A95" s="93"/>
      <c r="B95" s="99"/>
      <c r="C95" s="99"/>
      <c r="D95" s="99"/>
      <c r="E95" s="99"/>
      <c r="F95" s="99"/>
      <c r="G95" s="99"/>
      <c r="H95" s="99"/>
      <c r="I95" s="93"/>
    </row>
    <row r="96" spans="1:9" s="25" customFormat="1">
      <c r="A96" s="93"/>
      <c r="B96" s="164"/>
      <c r="C96" s="99"/>
      <c r="D96" s="99"/>
      <c r="E96" s="99"/>
      <c r="F96" s="99"/>
      <c r="G96" s="99"/>
      <c r="H96" s="165"/>
      <c r="I96" s="93"/>
    </row>
    <row r="97" spans="1:9" s="25" customFormat="1">
      <c r="A97" s="93"/>
      <c r="B97" s="99"/>
      <c r="C97" s="166"/>
      <c r="D97" s="99"/>
      <c r="E97" s="99"/>
      <c r="F97" s="99"/>
      <c r="G97" s="99"/>
      <c r="H97" s="166"/>
      <c r="I97" s="93"/>
    </row>
    <row r="98" spans="1:9" s="25" customFormat="1">
      <c r="A98" s="93"/>
      <c r="B98" s="99"/>
      <c r="C98" s="166"/>
      <c r="D98" s="99"/>
      <c r="E98" s="99"/>
      <c r="F98" s="99"/>
      <c r="G98" s="99"/>
      <c r="H98" s="166"/>
      <c r="I98" s="93"/>
    </row>
    <row r="99" spans="1:9" s="25" customFormat="1">
      <c r="A99" s="93"/>
      <c r="B99" s="165"/>
      <c r="C99" s="166"/>
      <c r="D99" s="99"/>
      <c r="E99" s="99"/>
      <c r="F99" s="99"/>
      <c r="G99" s="99"/>
      <c r="H99" s="166"/>
      <c r="I99" s="93"/>
    </row>
    <row r="100" spans="1:9" s="25" customFormat="1">
      <c r="A100" s="93"/>
      <c r="B100" s="99"/>
      <c r="C100" s="166"/>
      <c r="D100" s="99"/>
      <c r="E100" s="99"/>
      <c r="F100" s="99"/>
      <c r="G100" s="99"/>
      <c r="H100" s="166"/>
      <c r="I100" s="93"/>
    </row>
    <row r="101" spans="1:9" s="25" customFormat="1">
      <c r="A101" s="93"/>
      <c r="B101" s="99"/>
      <c r="C101" s="166"/>
      <c r="D101" s="99"/>
      <c r="E101" s="99"/>
      <c r="F101" s="99"/>
      <c r="G101" s="99"/>
      <c r="H101" s="166"/>
      <c r="I101" s="93"/>
    </row>
    <row r="102" spans="1:9" s="25" customFormat="1">
      <c r="A102" s="93"/>
      <c r="B102" s="99"/>
      <c r="C102" s="166"/>
      <c r="D102" s="99"/>
      <c r="E102" s="99"/>
      <c r="F102" s="99"/>
      <c r="G102" s="99"/>
      <c r="H102" s="166"/>
      <c r="I102" s="93"/>
    </row>
    <row r="103" spans="1:9" s="25" customFormat="1">
      <c r="A103" s="93"/>
      <c r="B103" s="99"/>
      <c r="C103" s="166"/>
      <c r="D103" s="99"/>
      <c r="E103" s="99"/>
      <c r="F103" s="99"/>
      <c r="G103" s="99"/>
      <c r="H103" s="166"/>
      <c r="I103" s="93"/>
    </row>
    <row r="104" spans="1:9" s="25" customFormat="1">
      <c r="A104" s="93"/>
      <c r="B104" s="99"/>
      <c r="C104" s="166"/>
      <c r="D104" s="99"/>
      <c r="E104" s="99"/>
      <c r="F104" s="99"/>
      <c r="G104" s="99"/>
      <c r="H104" s="166"/>
      <c r="I104" s="93"/>
    </row>
    <row r="105" spans="1:9" s="25" customFormat="1">
      <c r="A105" s="93"/>
      <c r="B105" s="99"/>
      <c r="C105" s="166"/>
      <c r="D105" s="99"/>
      <c r="E105" s="99"/>
      <c r="F105" s="99"/>
      <c r="G105" s="99"/>
      <c r="H105" s="166"/>
      <c r="I105" s="93"/>
    </row>
    <row r="106" spans="1:9" s="25" customFormat="1">
      <c r="A106" s="93"/>
      <c r="B106" s="167"/>
      <c r="C106" s="166"/>
      <c r="D106" s="99"/>
      <c r="E106" s="99"/>
      <c r="F106" s="99"/>
      <c r="G106" s="99"/>
      <c r="H106" s="166"/>
      <c r="I106" s="93"/>
    </row>
    <row r="107" spans="1:9" s="25" customFormat="1">
      <c r="A107" s="93"/>
      <c r="B107" s="99"/>
      <c r="C107" s="99"/>
      <c r="D107" s="116"/>
      <c r="E107" s="116"/>
      <c r="F107" s="117"/>
      <c r="G107" s="117"/>
      <c r="H107" s="118"/>
      <c r="I107" s="93"/>
    </row>
    <row r="108" spans="1:9" s="25" customFormat="1">
      <c r="A108" s="93"/>
      <c r="B108" s="99"/>
      <c r="C108" s="99"/>
      <c r="D108" s="99"/>
      <c r="E108" s="99"/>
      <c r="F108" s="99"/>
      <c r="G108" s="99"/>
      <c r="H108" s="99"/>
      <c r="I108" s="93"/>
    </row>
    <row r="109" spans="1:9" s="25" customFormat="1">
      <c r="A109" s="93"/>
      <c r="B109" s="164"/>
      <c r="C109" s="99"/>
      <c r="D109" s="99"/>
      <c r="E109" s="99"/>
      <c r="F109" s="99"/>
      <c r="G109" s="99"/>
      <c r="H109" s="165"/>
      <c r="I109" s="93"/>
    </row>
    <row r="110" spans="1:9" s="25" customFormat="1">
      <c r="A110" s="93"/>
      <c r="B110" s="99"/>
      <c r="C110" s="166"/>
      <c r="D110" s="99"/>
      <c r="E110" s="99"/>
      <c r="F110" s="99"/>
      <c r="G110" s="99"/>
      <c r="H110" s="166"/>
      <c r="I110" s="93"/>
    </row>
    <row r="111" spans="1:9" s="25" customFormat="1">
      <c r="A111" s="93"/>
      <c r="B111" s="99"/>
      <c r="C111" s="166"/>
      <c r="D111" s="99"/>
      <c r="E111" s="99"/>
      <c r="F111" s="99"/>
      <c r="G111" s="99"/>
      <c r="H111" s="166"/>
      <c r="I111" s="93"/>
    </row>
    <row r="112" spans="1:9" s="25" customFormat="1">
      <c r="A112" s="93"/>
      <c r="B112" s="165"/>
      <c r="C112" s="166"/>
      <c r="D112" s="99"/>
      <c r="E112" s="99"/>
      <c r="F112" s="99"/>
      <c r="G112" s="99"/>
      <c r="H112" s="166"/>
      <c r="I112" s="93"/>
    </row>
    <row r="113" spans="1:9" s="25" customFormat="1">
      <c r="A113" s="93"/>
      <c r="B113" s="99"/>
      <c r="C113" s="166"/>
      <c r="D113" s="99"/>
      <c r="E113" s="99"/>
      <c r="F113" s="99"/>
      <c r="G113" s="99"/>
      <c r="H113" s="166"/>
      <c r="I113" s="93"/>
    </row>
    <row r="114" spans="1:9" s="25" customFormat="1">
      <c r="A114" s="93"/>
      <c r="B114" s="99"/>
      <c r="C114" s="166"/>
      <c r="D114" s="99"/>
      <c r="E114" s="99"/>
      <c r="F114" s="99"/>
      <c r="G114" s="99"/>
      <c r="H114" s="166"/>
      <c r="I114" s="93"/>
    </row>
    <row r="115" spans="1:9" s="25" customFormat="1">
      <c r="A115" s="93"/>
      <c r="B115" s="99"/>
      <c r="C115" s="166"/>
      <c r="D115" s="99"/>
      <c r="E115" s="99"/>
      <c r="F115" s="99"/>
      <c r="G115" s="99"/>
      <c r="H115" s="166"/>
      <c r="I115" s="93"/>
    </row>
    <row r="116" spans="1:9" s="25" customFormat="1">
      <c r="A116" s="93"/>
      <c r="B116" s="99"/>
      <c r="C116" s="166"/>
      <c r="D116" s="99"/>
      <c r="E116" s="99"/>
      <c r="F116" s="99"/>
      <c r="G116" s="99"/>
      <c r="H116" s="166"/>
      <c r="I116" s="93"/>
    </row>
    <row r="117" spans="1:9" s="25" customFormat="1">
      <c r="A117" s="93"/>
      <c r="B117" s="99"/>
      <c r="C117" s="166"/>
      <c r="D117" s="99"/>
      <c r="E117" s="99"/>
      <c r="F117" s="99"/>
      <c r="G117" s="99"/>
      <c r="H117" s="166"/>
      <c r="I117" s="93"/>
    </row>
    <row r="118" spans="1:9" s="25" customFormat="1">
      <c r="A118" s="93"/>
      <c r="B118" s="99"/>
      <c r="C118" s="166"/>
      <c r="D118" s="99"/>
      <c r="E118" s="99"/>
      <c r="F118" s="99"/>
      <c r="G118" s="99"/>
      <c r="H118" s="166"/>
      <c r="I118" s="93"/>
    </row>
    <row r="119" spans="1:9" s="25" customFormat="1">
      <c r="A119" s="93"/>
      <c r="B119" s="167"/>
      <c r="C119" s="166"/>
      <c r="D119" s="99"/>
      <c r="E119" s="99"/>
      <c r="F119" s="99"/>
      <c r="G119" s="99"/>
      <c r="H119" s="166"/>
      <c r="I119" s="93"/>
    </row>
    <row r="120" spans="1:9" s="25" customFormat="1">
      <c r="A120" s="93"/>
      <c r="B120" s="99"/>
      <c r="C120" s="99"/>
      <c r="D120" s="116"/>
      <c r="E120" s="116"/>
      <c r="F120" s="117"/>
      <c r="G120" s="117"/>
      <c r="H120" s="118"/>
      <c r="I120" s="93"/>
    </row>
    <row r="121" spans="1:9" s="25" customFormat="1">
      <c r="A121" s="93"/>
      <c r="B121" s="99"/>
      <c r="C121" s="99"/>
      <c r="D121" s="116"/>
      <c r="E121" s="116"/>
      <c r="F121" s="117"/>
      <c r="G121" s="117"/>
      <c r="H121" s="118"/>
      <c r="I121" s="93"/>
    </row>
    <row r="122" spans="1:9" s="25" customFormat="1">
      <c r="A122" s="93"/>
      <c r="B122" s="99"/>
      <c r="C122" s="99"/>
      <c r="D122" s="116"/>
      <c r="E122" s="116"/>
      <c r="F122" s="117"/>
      <c r="G122" s="117"/>
      <c r="H122" s="118"/>
      <c r="I122" s="93"/>
    </row>
    <row r="123" spans="1:9" s="25" customFormat="1">
      <c r="A123" s="93"/>
      <c r="B123" s="99"/>
      <c r="C123" s="99"/>
      <c r="D123" s="116"/>
      <c r="E123" s="116"/>
      <c r="F123" s="117"/>
      <c r="G123" s="117"/>
      <c r="H123" s="118"/>
      <c r="I123" s="93"/>
    </row>
    <row r="124" spans="1:9" s="25" customFormat="1">
      <c r="A124" s="93"/>
      <c r="B124" s="99"/>
      <c r="C124" s="99"/>
      <c r="D124" s="99"/>
      <c r="E124" s="99"/>
      <c r="F124" s="99"/>
      <c r="G124" s="99"/>
      <c r="H124" s="99"/>
      <c r="I124" s="93"/>
    </row>
    <row r="125" spans="1:9" s="25" customFormat="1">
      <c r="A125" s="93"/>
      <c r="B125" s="164"/>
      <c r="C125" s="99"/>
      <c r="D125" s="99"/>
      <c r="E125" s="99"/>
      <c r="F125" s="99"/>
      <c r="G125" s="99"/>
      <c r="H125" s="165"/>
      <c r="I125" s="93"/>
    </row>
    <row r="126" spans="1:9" s="25" customFormat="1">
      <c r="A126" s="93"/>
      <c r="B126" s="99"/>
      <c r="C126" s="166"/>
      <c r="D126" s="99"/>
      <c r="E126" s="99"/>
      <c r="F126" s="99"/>
      <c r="G126" s="99"/>
      <c r="H126" s="166"/>
      <c r="I126" s="93"/>
    </row>
    <row r="127" spans="1:9" s="25" customFormat="1">
      <c r="A127" s="93"/>
      <c r="B127" s="99"/>
      <c r="C127" s="166"/>
      <c r="D127" s="99"/>
      <c r="E127" s="99"/>
      <c r="F127" s="99"/>
      <c r="G127" s="99"/>
      <c r="H127" s="166"/>
      <c r="I127" s="93"/>
    </row>
    <row r="128" spans="1:9" s="25" customFormat="1">
      <c r="A128" s="93"/>
      <c r="B128" s="165"/>
      <c r="C128" s="166"/>
      <c r="D128" s="99"/>
      <c r="E128" s="99"/>
      <c r="F128" s="99"/>
      <c r="G128" s="99"/>
      <c r="H128" s="166"/>
      <c r="I128" s="93"/>
    </row>
    <row r="129" spans="1:9" s="25" customFormat="1">
      <c r="A129" s="93"/>
      <c r="B129" s="99"/>
      <c r="C129" s="166"/>
      <c r="D129" s="99"/>
      <c r="E129" s="99"/>
      <c r="F129" s="99"/>
      <c r="G129" s="99"/>
      <c r="H129" s="166"/>
      <c r="I129" s="93"/>
    </row>
    <row r="130" spans="1:9" s="25" customFormat="1">
      <c r="A130" s="93"/>
      <c r="B130" s="99"/>
      <c r="C130" s="166"/>
      <c r="D130" s="99"/>
      <c r="E130" s="99"/>
      <c r="F130" s="99"/>
      <c r="G130" s="99"/>
      <c r="H130" s="166"/>
    </row>
    <row r="131" spans="1:9" s="25" customFormat="1">
      <c r="A131" s="93"/>
      <c r="B131" s="99"/>
      <c r="C131" s="166"/>
      <c r="D131" s="99"/>
      <c r="E131" s="99"/>
      <c r="F131" s="99"/>
      <c r="G131" s="99"/>
      <c r="H131" s="166"/>
    </row>
    <row r="132" spans="1:9" s="25" customFormat="1" ht="8.25" customHeight="1">
      <c r="A132" s="93"/>
      <c r="B132" s="99"/>
      <c r="C132" s="166"/>
      <c r="D132" s="99"/>
      <c r="E132" s="99"/>
      <c r="F132" s="99"/>
      <c r="G132" s="99"/>
      <c r="H132" s="166"/>
    </row>
    <row r="133" spans="1:9" s="25" customFormat="1">
      <c r="A133" s="93"/>
      <c r="B133" s="99"/>
      <c r="C133" s="166"/>
      <c r="D133" s="99"/>
      <c r="E133" s="99"/>
      <c r="F133" s="99"/>
      <c r="G133" s="99"/>
      <c r="H133" s="166"/>
    </row>
    <row r="134" spans="1:9" s="25" customFormat="1">
      <c r="A134" s="93"/>
      <c r="B134" s="99"/>
      <c r="C134" s="166"/>
      <c r="D134" s="99"/>
      <c r="E134" s="99"/>
      <c r="F134" s="99"/>
      <c r="G134" s="99"/>
      <c r="H134" s="166"/>
    </row>
    <row r="135" spans="1:9" s="25" customFormat="1">
      <c r="A135" s="93"/>
      <c r="B135" s="167"/>
      <c r="C135" s="166"/>
      <c r="D135" s="99"/>
      <c r="E135" s="99"/>
      <c r="F135" s="99"/>
      <c r="G135" s="99"/>
      <c r="H135" s="166"/>
    </row>
    <row r="136" spans="1:9" s="25" customFormat="1">
      <c r="A136" s="93"/>
      <c r="B136" s="99"/>
      <c r="C136" s="99"/>
      <c r="D136" s="116"/>
      <c r="E136" s="116"/>
      <c r="F136" s="117"/>
      <c r="G136" s="117"/>
      <c r="H136" s="118"/>
    </row>
    <row r="137" spans="1:9" s="25" customFormat="1"/>
    <row r="138" spans="1:9" s="25" customFormat="1" ht="16.2">
      <c r="C138" s="168"/>
      <c r="H138" s="169"/>
    </row>
    <row r="139" spans="1:9" s="25" customFormat="1" ht="16.2">
      <c r="C139" s="168"/>
      <c r="H139" s="169"/>
    </row>
    <row r="140" spans="1:9" s="25" customFormat="1" ht="16.2">
      <c r="B140" s="170"/>
      <c r="C140" s="171"/>
      <c r="D140" s="170"/>
      <c r="E140" s="170"/>
      <c r="F140" s="170"/>
      <c r="G140" s="170"/>
      <c r="H140" s="172"/>
    </row>
    <row r="141" spans="1:9">
      <c r="A141" s="25"/>
      <c r="B141" s="25"/>
      <c r="C141" s="35"/>
      <c r="D141" s="25"/>
      <c r="E141" s="25"/>
      <c r="F141" s="25"/>
      <c r="G141" s="25"/>
      <c r="H141" s="35"/>
      <c r="I141" s="25"/>
    </row>
    <row r="142" spans="1:9">
      <c r="A142" s="25"/>
      <c r="B142" s="25"/>
      <c r="C142" s="35"/>
      <c r="D142" s="25"/>
      <c r="E142" s="25"/>
      <c r="F142" s="25"/>
      <c r="G142" s="25"/>
      <c r="H142" s="35"/>
      <c r="I142" s="25"/>
    </row>
    <row r="143" spans="1:9">
      <c r="A143" s="25"/>
      <c r="B143" s="98"/>
      <c r="C143" s="35"/>
      <c r="D143" s="25"/>
      <c r="E143" s="25"/>
      <c r="F143" s="25"/>
      <c r="G143" s="25"/>
      <c r="H143" s="35"/>
      <c r="I143" s="25"/>
    </row>
    <row r="144" spans="1:9">
      <c r="A144" s="25"/>
      <c r="B144" s="25"/>
      <c r="C144" s="35"/>
      <c r="D144" s="25"/>
      <c r="E144" s="25"/>
      <c r="F144" s="25"/>
      <c r="G144" s="25"/>
      <c r="H144" s="35"/>
      <c r="I144" s="25"/>
    </row>
    <row r="145" spans="1:9">
      <c r="A145" s="25"/>
      <c r="B145" s="25"/>
      <c r="C145" s="35"/>
      <c r="D145" s="25"/>
      <c r="E145" s="25"/>
      <c r="F145" s="25"/>
      <c r="G145" s="25"/>
      <c r="H145" s="35"/>
      <c r="I145" s="25"/>
    </row>
    <row r="146" spans="1:9">
      <c r="A146" s="25"/>
      <c r="B146" s="25"/>
      <c r="C146" s="35"/>
      <c r="D146" s="25"/>
      <c r="E146" s="25"/>
      <c r="F146" s="25"/>
      <c r="G146" s="25"/>
      <c r="H146" s="35"/>
      <c r="I146" s="25"/>
    </row>
    <row r="147" spans="1:9">
      <c r="A147" s="25"/>
      <c r="B147" s="25"/>
      <c r="C147" s="35"/>
      <c r="D147" s="25"/>
      <c r="E147" s="25"/>
      <c r="F147" s="25"/>
      <c r="G147" s="25"/>
      <c r="H147" s="35"/>
      <c r="I147" s="25"/>
    </row>
    <row r="148" spans="1:9">
      <c r="A148" s="25"/>
      <c r="B148" s="25"/>
      <c r="C148" s="35"/>
      <c r="D148" s="25"/>
      <c r="E148" s="25"/>
      <c r="F148" s="25"/>
      <c r="G148" s="25"/>
      <c r="H148" s="35"/>
      <c r="I148" s="25"/>
    </row>
    <row r="149" spans="1:9">
      <c r="A149" s="25"/>
      <c r="B149" s="25"/>
      <c r="C149" s="35"/>
      <c r="D149" s="25"/>
      <c r="E149" s="25"/>
      <c r="F149" s="25"/>
      <c r="G149" s="25"/>
      <c r="H149" s="35"/>
      <c r="I149" s="25"/>
    </row>
    <row r="150" spans="1:9">
      <c r="A150" s="25"/>
      <c r="B150" s="119"/>
      <c r="C150" s="35"/>
      <c r="D150" s="25"/>
      <c r="E150" s="25"/>
      <c r="F150" s="25"/>
      <c r="G150" s="25"/>
      <c r="H150" s="35"/>
      <c r="I150" s="25"/>
    </row>
    <row r="151" spans="1:9">
      <c r="A151" s="25"/>
      <c r="B151" s="25"/>
      <c r="C151" s="25"/>
      <c r="D151" s="91"/>
      <c r="E151" s="91"/>
      <c r="F151" s="57"/>
      <c r="G151" s="57"/>
      <c r="H151" s="38"/>
      <c r="I151" s="25"/>
    </row>
    <row r="152" spans="1:9">
      <c r="A152" s="25"/>
      <c r="B152" s="25"/>
      <c r="C152" s="25"/>
      <c r="D152" s="25"/>
      <c r="E152" s="25"/>
      <c r="F152" s="25"/>
      <c r="G152" s="25"/>
      <c r="H152" s="25"/>
      <c r="I152" s="25"/>
    </row>
    <row r="153" spans="1:9">
      <c r="A153" s="25"/>
      <c r="B153" s="24"/>
      <c r="C153" s="25"/>
      <c r="D153" s="25"/>
      <c r="E153" s="25"/>
      <c r="F153" s="25"/>
      <c r="G153" s="25"/>
      <c r="H153" s="98"/>
      <c r="I153" s="25"/>
    </row>
    <row r="154" spans="1:9">
      <c r="A154" s="25"/>
      <c r="B154" s="25"/>
      <c r="C154" s="35"/>
      <c r="D154" s="25"/>
      <c r="E154" s="25"/>
      <c r="F154" s="25"/>
      <c r="G154" s="25"/>
      <c r="H154" s="35"/>
      <c r="I154" s="25"/>
    </row>
    <row r="155" spans="1:9">
      <c r="A155" s="25"/>
      <c r="B155" s="25"/>
      <c r="C155" s="35"/>
      <c r="D155" s="25"/>
      <c r="E155" s="25"/>
      <c r="F155" s="25"/>
      <c r="G155" s="25"/>
      <c r="H155" s="35"/>
      <c r="I155" s="25"/>
    </row>
    <row r="156" spans="1:9">
      <c r="A156" s="25"/>
      <c r="B156" s="98"/>
      <c r="C156" s="35"/>
      <c r="D156" s="25"/>
      <c r="E156" s="25"/>
      <c r="F156" s="25"/>
      <c r="G156" s="25"/>
      <c r="H156" s="35"/>
      <c r="I156" s="25"/>
    </row>
    <row r="157" spans="1:9">
      <c r="A157" s="25"/>
      <c r="B157" s="25"/>
      <c r="C157" s="35"/>
      <c r="D157" s="25"/>
      <c r="E157" s="25"/>
      <c r="F157" s="25"/>
      <c r="G157" s="25"/>
      <c r="H157" s="35"/>
      <c r="I157" s="25"/>
    </row>
    <row r="158" spans="1:9">
      <c r="A158" s="25"/>
      <c r="B158" s="25"/>
      <c r="C158" s="35"/>
      <c r="D158" s="25"/>
      <c r="E158" s="25"/>
      <c r="F158" s="25"/>
      <c r="G158" s="25"/>
      <c r="H158" s="35"/>
      <c r="I158" s="25"/>
    </row>
    <row r="159" spans="1:9">
      <c r="A159" s="25"/>
      <c r="B159" s="25"/>
      <c r="C159" s="35"/>
      <c r="D159" s="25"/>
      <c r="E159" s="25"/>
      <c r="F159" s="25"/>
      <c r="G159" s="25"/>
      <c r="H159" s="35"/>
      <c r="I159" s="25"/>
    </row>
    <row r="160" spans="1:9">
      <c r="A160" s="25"/>
      <c r="B160" s="25"/>
      <c r="C160" s="35"/>
      <c r="D160" s="25"/>
      <c r="E160" s="25"/>
      <c r="F160" s="25"/>
      <c r="G160" s="25"/>
      <c r="H160" s="35"/>
      <c r="I160" s="25"/>
    </row>
    <row r="161" spans="1:9">
      <c r="A161" s="25"/>
      <c r="B161" s="25"/>
      <c r="C161" s="35"/>
      <c r="D161" s="25"/>
      <c r="E161" s="25"/>
      <c r="F161" s="25"/>
      <c r="G161" s="25"/>
      <c r="H161" s="35"/>
      <c r="I161" s="25"/>
    </row>
    <row r="162" spans="1:9">
      <c r="A162" s="25"/>
      <c r="B162" s="25"/>
      <c r="C162" s="35"/>
      <c r="D162" s="25"/>
      <c r="E162" s="25"/>
      <c r="F162" s="25"/>
      <c r="G162" s="25"/>
      <c r="H162" s="35"/>
      <c r="I162" s="25"/>
    </row>
    <row r="163" spans="1:9">
      <c r="A163" s="25"/>
      <c r="B163" s="119"/>
      <c r="C163" s="35"/>
      <c r="D163" s="25"/>
      <c r="E163" s="25"/>
      <c r="F163" s="25"/>
      <c r="G163" s="25"/>
      <c r="H163" s="35"/>
      <c r="I163" s="25"/>
    </row>
    <row r="164" spans="1:9">
      <c r="A164" s="25"/>
      <c r="B164" s="25"/>
      <c r="C164" s="25"/>
      <c r="D164" s="91"/>
      <c r="E164" s="91"/>
      <c r="F164" s="57"/>
      <c r="G164" s="57"/>
      <c r="H164" s="38"/>
      <c r="I164" s="25"/>
    </row>
    <row r="165" spans="1:9">
      <c r="A165" s="25"/>
      <c r="B165" s="25"/>
      <c r="C165" s="25"/>
      <c r="D165" s="25"/>
      <c r="E165" s="25"/>
      <c r="F165" s="25"/>
      <c r="G165" s="25"/>
      <c r="H165" s="25"/>
      <c r="I165" s="25"/>
    </row>
    <row r="166" spans="1:9">
      <c r="A166" s="25"/>
      <c r="B166" s="24"/>
      <c r="C166" s="25"/>
      <c r="D166" s="25"/>
      <c r="E166" s="25"/>
      <c r="F166" s="25"/>
      <c r="G166" s="25"/>
      <c r="H166" s="98"/>
      <c r="I166" s="25"/>
    </row>
    <row r="167" spans="1:9">
      <c r="A167" s="25"/>
      <c r="B167" s="25"/>
      <c r="C167" s="35"/>
      <c r="D167" s="25"/>
      <c r="E167" s="25"/>
      <c r="F167" s="25"/>
      <c r="G167" s="25"/>
      <c r="H167" s="35"/>
      <c r="I167" s="25"/>
    </row>
    <row r="168" spans="1:9">
      <c r="A168" s="25"/>
      <c r="B168" s="25"/>
      <c r="C168" s="35"/>
      <c r="D168" s="25"/>
      <c r="E168" s="25"/>
      <c r="F168" s="25"/>
      <c r="G168" s="25"/>
      <c r="H168" s="35"/>
      <c r="I168" s="25"/>
    </row>
    <row r="169" spans="1:9">
      <c r="A169" s="25"/>
      <c r="B169" s="98"/>
      <c r="C169" s="35"/>
      <c r="D169" s="25"/>
      <c r="E169" s="25"/>
      <c r="F169" s="25"/>
      <c r="G169" s="25"/>
      <c r="H169" s="35"/>
      <c r="I169" s="25"/>
    </row>
    <row r="170" spans="1:9">
      <c r="A170" s="25"/>
      <c r="B170" s="25"/>
      <c r="C170" s="35"/>
      <c r="D170" s="25"/>
      <c r="E170" s="25"/>
      <c r="F170" s="25"/>
      <c r="G170" s="25"/>
      <c r="H170" s="35"/>
      <c r="I170" s="25"/>
    </row>
    <row r="171" spans="1:9">
      <c r="A171" s="25"/>
      <c r="B171" s="25"/>
      <c r="C171" s="35"/>
      <c r="D171" s="25"/>
      <c r="E171" s="25"/>
      <c r="F171" s="25"/>
      <c r="G171" s="25"/>
      <c r="H171" s="35"/>
      <c r="I171" s="25"/>
    </row>
    <row r="172" spans="1:9">
      <c r="A172" s="25"/>
      <c r="B172" s="25"/>
      <c r="C172" s="35"/>
      <c r="D172" s="25"/>
      <c r="E172" s="25"/>
      <c r="F172" s="25"/>
      <c r="G172" s="25"/>
      <c r="H172" s="35"/>
      <c r="I172" s="25"/>
    </row>
    <row r="173" spans="1:9">
      <c r="A173" s="25"/>
      <c r="B173" s="25"/>
      <c r="C173" s="35"/>
      <c r="D173" s="25"/>
      <c r="E173" s="25"/>
      <c r="F173" s="25"/>
      <c r="G173" s="25"/>
      <c r="H173" s="35"/>
      <c r="I173" s="25"/>
    </row>
    <row r="174" spans="1:9">
      <c r="A174" s="25"/>
      <c r="B174" s="25"/>
      <c r="C174" s="35"/>
      <c r="D174" s="25"/>
      <c r="E174" s="25"/>
      <c r="F174" s="25"/>
      <c r="G174" s="25"/>
      <c r="H174" s="35"/>
      <c r="I174" s="25"/>
    </row>
    <row r="175" spans="1:9">
      <c r="A175" s="25"/>
      <c r="B175" s="25"/>
      <c r="C175" s="35"/>
      <c r="D175" s="25"/>
      <c r="E175" s="25"/>
      <c r="F175" s="25"/>
      <c r="G175" s="25"/>
      <c r="H175" s="35"/>
      <c r="I175" s="25"/>
    </row>
    <row r="176" spans="1:9">
      <c r="A176" s="25"/>
      <c r="B176" s="119"/>
      <c r="C176" s="35"/>
      <c r="D176" s="25"/>
      <c r="E176" s="25"/>
      <c r="F176" s="25"/>
      <c r="G176" s="25"/>
      <c r="H176" s="35"/>
      <c r="I176" s="25"/>
    </row>
    <row r="177" spans="1:9">
      <c r="A177" s="25"/>
      <c r="B177" s="25"/>
      <c r="C177" s="25"/>
      <c r="D177" s="91"/>
      <c r="E177" s="91"/>
      <c r="F177" s="57"/>
      <c r="G177" s="57"/>
      <c r="H177" s="38"/>
      <c r="I177" s="25"/>
    </row>
    <row r="178" spans="1:9">
      <c r="A178" s="25"/>
      <c r="B178" s="25"/>
      <c r="C178" s="25"/>
      <c r="D178" s="25"/>
      <c r="E178" s="25"/>
      <c r="F178" s="25"/>
      <c r="G178" s="25"/>
      <c r="H178" s="25"/>
      <c r="I178" s="25"/>
    </row>
    <row r="179" spans="1:9">
      <c r="A179" s="25"/>
      <c r="B179" s="24"/>
      <c r="C179" s="25"/>
      <c r="D179" s="25"/>
      <c r="E179" s="25"/>
      <c r="F179" s="25"/>
      <c r="G179" s="25"/>
      <c r="H179" s="98"/>
      <c r="I179" s="25"/>
    </row>
    <row r="180" spans="1:9">
      <c r="A180" s="25"/>
      <c r="B180" s="25"/>
      <c r="C180" s="35"/>
      <c r="D180" s="25"/>
      <c r="E180" s="25"/>
      <c r="F180" s="25"/>
      <c r="G180" s="25"/>
      <c r="H180" s="35"/>
      <c r="I180" s="25"/>
    </row>
    <row r="181" spans="1:9">
      <c r="A181" s="25"/>
      <c r="B181" s="25"/>
      <c r="C181" s="35"/>
      <c r="D181" s="25"/>
      <c r="E181" s="25"/>
      <c r="F181" s="25"/>
      <c r="G181" s="25"/>
      <c r="H181" s="35"/>
      <c r="I181" s="25"/>
    </row>
    <row r="182" spans="1:9">
      <c r="A182" s="25"/>
      <c r="B182" s="98"/>
      <c r="C182" s="35"/>
      <c r="D182" s="25"/>
      <c r="E182" s="25"/>
      <c r="F182" s="25"/>
      <c r="G182" s="25"/>
      <c r="H182" s="35"/>
      <c r="I182" s="25"/>
    </row>
    <row r="183" spans="1:9">
      <c r="A183" s="25"/>
      <c r="B183" s="25"/>
      <c r="C183" s="35"/>
      <c r="D183" s="25"/>
      <c r="E183" s="25"/>
      <c r="F183" s="25"/>
      <c r="G183" s="25"/>
      <c r="H183" s="35"/>
      <c r="I183" s="25"/>
    </row>
    <row r="184" spans="1:9">
      <c r="A184" s="25"/>
      <c r="B184" s="25"/>
      <c r="C184" s="35"/>
      <c r="D184" s="25"/>
      <c r="E184" s="25"/>
      <c r="F184" s="25"/>
      <c r="G184" s="25"/>
      <c r="H184" s="35"/>
      <c r="I184" s="25"/>
    </row>
    <row r="185" spans="1:9">
      <c r="A185" s="25"/>
      <c r="B185" s="25"/>
      <c r="C185" s="35"/>
      <c r="D185" s="25"/>
      <c r="E185" s="25"/>
      <c r="F185" s="25"/>
      <c r="G185" s="25"/>
      <c r="H185" s="35"/>
      <c r="I185" s="25"/>
    </row>
    <row r="186" spans="1:9">
      <c r="A186" s="25"/>
      <c r="B186" s="25"/>
      <c r="C186" s="35"/>
      <c r="D186" s="25"/>
      <c r="E186" s="25"/>
      <c r="F186" s="25"/>
      <c r="G186" s="25"/>
      <c r="H186" s="35"/>
      <c r="I186" s="25"/>
    </row>
    <row r="187" spans="1:9">
      <c r="A187" s="25"/>
      <c r="B187" s="25"/>
      <c r="C187" s="35"/>
      <c r="D187" s="25"/>
      <c r="E187" s="25"/>
      <c r="F187" s="25"/>
      <c r="G187" s="25"/>
      <c r="H187" s="35"/>
      <c r="I187" s="25"/>
    </row>
    <row r="188" spans="1:9">
      <c r="A188" s="25"/>
      <c r="B188" s="25"/>
      <c r="C188" s="35"/>
      <c r="D188" s="25"/>
      <c r="E188" s="25"/>
      <c r="F188" s="25"/>
      <c r="G188" s="25"/>
      <c r="H188" s="35"/>
      <c r="I188" s="25"/>
    </row>
    <row r="189" spans="1:9">
      <c r="A189" s="25"/>
      <c r="B189" s="119"/>
      <c r="C189" s="35"/>
      <c r="D189" s="25"/>
      <c r="E189" s="25"/>
      <c r="F189" s="25"/>
      <c r="G189" s="25"/>
      <c r="H189" s="35"/>
      <c r="I189" s="25"/>
    </row>
    <row r="190" spans="1:9">
      <c r="A190" s="25"/>
      <c r="B190" s="25"/>
      <c r="C190" s="25"/>
      <c r="D190" s="91"/>
      <c r="E190" s="91"/>
      <c r="F190" s="57"/>
      <c r="G190" s="57"/>
      <c r="H190" s="38"/>
      <c r="I190" s="25"/>
    </row>
    <row r="191" spans="1:9">
      <c r="A191" s="25"/>
      <c r="B191" s="25"/>
      <c r="C191" s="25"/>
      <c r="D191" s="25"/>
      <c r="E191" s="25"/>
      <c r="F191" s="25"/>
      <c r="G191" s="25"/>
      <c r="H191" s="25"/>
      <c r="I191" s="25"/>
    </row>
    <row r="192" spans="1:9">
      <c r="A192" s="25"/>
      <c r="B192" s="25"/>
      <c r="C192" s="25"/>
      <c r="D192" s="25"/>
      <c r="E192" s="25"/>
      <c r="F192" s="25"/>
      <c r="G192" s="25"/>
      <c r="H192" s="25"/>
      <c r="I192" s="25"/>
    </row>
    <row r="193" spans="1:9">
      <c r="A193" s="25"/>
      <c r="B193" s="25"/>
      <c r="C193" s="25"/>
      <c r="D193" s="25"/>
      <c r="E193" s="25"/>
      <c r="F193" s="25"/>
      <c r="G193" s="25"/>
      <c r="H193" s="25"/>
      <c r="I193" s="25"/>
    </row>
    <row r="194" spans="1:9">
      <c r="A194" s="25"/>
      <c r="B194" s="25"/>
      <c r="C194" s="25"/>
      <c r="D194" s="25"/>
      <c r="E194" s="25"/>
      <c r="F194" s="25"/>
      <c r="G194" s="25"/>
      <c r="H194" s="25"/>
      <c r="I194" s="25"/>
    </row>
    <row r="195" spans="1:9">
      <c r="A195" s="25"/>
      <c r="B195" s="25"/>
      <c r="C195" s="25"/>
      <c r="D195" s="25"/>
      <c r="E195" s="25"/>
      <c r="F195" s="25"/>
      <c r="G195" s="25"/>
      <c r="H195" s="25"/>
      <c r="I195" s="25"/>
    </row>
    <row r="196" spans="1:9">
      <c r="A196" s="25"/>
      <c r="B196" s="25"/>
      <c r="C196" s="25"/>
      <c r="D196" s="25"/>
      <c r="E196" s="25"/>
      <c r="F196" s="25"/>
      <c r="G196" s="25"/>
      <c r="H196" s="25"/>
      <c r="I196" s="25"/>
    </row>
    <row r="197" spans="1:9">
      <c r="A197" s="25"/>
      <c r="B197" s="25"/>
      <c r="C197" s="25"/>
      <c r="D197" s="25"/>
      <c r="E197" s="25"/>
      <c r="F197" s="25"/>
      <c r="G197" s="25"/>
      <c r="H197" s="25"/>
      <c r="I197" s="25"/>
    </row>
    <row r="198" spans="1:9">
      <c r="A198" s="25"/>
      <c r="B198" s="25"/>
      <c r="C198" s="25"/>
      <c r="D198" s="25"/>
      <c r="E198" s="25"/>
      <c r="F198" s="25"/>
      <c r="G198" s="25"/>
      <c r="H198" s="25"/>
      <c r="I198" s="25"/>
    </row>
    <row r="199" spans="1:9">
      <c r="A199" s="25"/>
      <c r="B199" s="25"/>
      <c r="C199" s="25"/>
      <c r="D199" s="25"/>
      <c r="E199" s="25"/>
      <c r="F199" s="25"/>
      <c r="G199" s="25"/>
      <c r="H199" s="25"/>
      <c r="I199" s="25"/>
    </row>
    <row r="200" spans="1:9">
      <c r="A200" s="25"/>
      <c r="B200" s="25"/>
      <c r="C200" s="25"/>
      <c r="D200" s="25"/>
      <c r="E200" s="25"/>
      <c r="F200" s="25"/>
      <c r="G200" s="25"/>
      <c r="H200" s="25"/>
      <c r="I200" s="25"/>
    </row>
    <row r="201" spans="1:9">
      <c r="A201" s="25"/>
      <c r="B201" s="25"/>
      <c r="C201" s="25"/>
      <c r="D201" s="25"/>
      <c r="E201" s="25"/>
      <c r="F201" s="25"/>
      <c r="G201" s="25"/>
      <c r="H201" s="25"/>
      <c r="I201" s="25"/>
    </row>
    <row r="202" spans="1:9">
      <c r="A202" s="25"/>
      <c r="B202" s="25"/>
      <c r="C202" s="25"/>
      <c r="D202" s="25"/>
      <c r="E202" s="25"/>
      <c r="F202" s="25"/>
      <c r="G202" s="25"/>
      <c r="H202" s="25"/>
      <c r="I202" s="25"/>
    </row>
    <row r="203" spans="1:9">
      <c r="A203" s="25"/>
      <c r="B203" s="25"/>
      <c r="C203" s="25"/>
      <c r="D203" s="25"/>
      <c r="E203" s="25"/>
      <c r="F203" s="25"/>
      <c r="G203" s="25"/>
      <c r="H203" s="25"/>
      <c r="I203" s="25"/>
    </row>
    <row r="204" spans="1:9">
      <c r="A204" s="25"/>
      <c r="B204" s="25"/>
      <c r="C204" s="25"/>
      <c r="D204" s="25"/>
      <c r="E204" s="25"/>
      <c r="F204" s="25"/>
      <c r="G204" s="25"/>
      <c r="H204" s="25"/>
      <c r="I204" s="25"/>
    </row>
    <row r="205" spans="1:9">
      <c r="A205" s="25"/>
      <c r="B205" s="25"/>
      <c r="C205" s="25"/>
      <c r="D205" s="25"/>
      <c r="E205" s="25"/>
      <c r="F205" s="25"/>
      <c r="G205" s="25"/>
      <c r="H205" s="25"/>
      <c r="I205" s="25"/>
    </row>
    <row r="206" spans="1:9">
      <c r="A206" s="25"/>
      <c r="B206" s="25"/>
      <c r="C206" s="25"/>
      <c r="D206" s="25"/>
      <c r="E206" s="25"/>
      <c r="F206" s="25"/>
      <c r="G206" s="25"/>
      <c r="H206" s="25"/>
      <c r="I206" s="25"/>
    </row>
    <row r="207" spans="1:9">
      <c r="A207" s="25"/>
      <c r="B207" s="25"/>
      <c r="C207" s="25"/>
      <c r="D207" s="25"/>
      <c r="E207" s="25"/>
      <c r="F207" s="25"/>
      <c r="G207" s="25"/>
      <c r="H207" s="25"/>
      <c r="I207" s="25"/>
    </row>
    <row r="208" spans="1:9">
      <c r="A208" s="25"/>
      <c r="B208" s="25"/>
      <c r="C208" s="25"/>
      <c r="D208" s="25"/>
      <c r="E208" s="25"/>
      <c r="F208" s="25"/>
      <c r="G208" s="25"/>
      <c r="H208" s="25"/>
      <c r="I208" s="25"/>
    </row>
    <row r="209" spans="1:9">
      <c r="A209" s="25"/>
      <c r="B209" s="25"/>
      <c r="C209" s="25"/>
      <c r="D209" s="25"/>
      <c r="E209" s="25"/>
      <c r="F209" s="25"/>
      <c r="G209" s="25"/>
      <c r="H209" s="25"/>
      <c r="I209" s="25"/>
    </row>
    <row r="210" spans="1:9">
      <c r="A210" s="25"/>
      <c r="B210" s="25"/>
      <c r="C210" s="25"/>
      <c r="D210" s="25"/>
      <c r="E210" s="25"/>
      <c r="F210" s="25"/>
      <c r="G210" s="25"/>
      <c r="H210" s="25"/>
      <c r="I210" s="25"/>
    </row>
    <row r="211" spans="1:9">
      <c r="A211" s="25"/>
      <c r="B211" s="25"/>
      <c r="C211" s="25"/>
      <c r="D211" s="25"/>
      <c r="E211" s="25"/>
      <c r="F211" s="25"/>
      <c r="G211" s="25"/>
      <c r="H211" s="25"/>
      <c r="I211" s="25"/>
    </row>
    <row r="212" spans="1:9">
      <c r="A212" s="25"/>
      <c r="B212" s="25"/>
      <c r="C212" s="25"/>
      <c r="D212" s="25"/>
      <c r="E212" s="25"/>
      <c r="F212" s="25"/>
      <c r="G212" s="25"/>
      <c r="H212" s="25"/>
      <c r="I212" s="25"/>
    </row>
    <row r="213" spans="1:9">
      <c r="A213" s="25"/>
      <c r="B213" s="25"/>
      <c r="C213" s="25"/>
      <c r="D213" s="25"/>
      <c r="E213" s="25"/>
      <c r="F213" s="25"/>
      <c r="G213" s="25"/>
      <c r="H213" s="25"/>
      <c r="I213" s="25"/>
    </row>
    <row r="214" spans="1:9">
      <c r="A214" s="25"/>
      <c r="B214" s="25"/>
      <c r="C214" s="25"/>
      <c r="D214" s="25"/>
      <c r="E214" s="25"/>
      <c r="F214" s="25"/>
      <c r="G214" s="25"/>
      <c r="H214" s="25"/>
      <c r="I214" s="25"/>
    </row>
    <row r="215" spans="1:9">
      <c r="A215" s="25"/>
      <c r="B215" s="25"/>
      <c r="C215" s="25"/>
      <c r="D215" s="25"/>
      <c r="E215" s="25"/>
      <c r="F215" s="25"/>
      <c r="G215" s="25"/>
      <c r="H215" s="25"/>
      <c r="I215" s="25"/>
    </row>
    <row r="216" spans="1:9">
      <c r="A216" s="25"/>
      <c r="B216" s="25"/>
      <c r="C216" s="25"/>
      <c r="D216" s="25"/>
      <c r="E216" s="25"/>
      <c r="F216" s="25"/>
      <c r="G216" s="25"/>
      <c r="H216" s="25"/>
      <c r="I216" s="25"/>
    </row>
    <row r="217" spans="1:9">
      <c r="A217" s="25"/>
      <c r="B217" s="25"/>
      <c r="C217" s="25"/>
      <c r="D217" s="25"/>
      <c r="E217" s="25"/>
      <c r="F217" s="25"/>
      <c r="G217" s="25"/>
      <c r="H217" s="25"/>
      <c r="I217" s="25"/>
    </row>
    <row r="218" spans="1:9">
      <c r="A218" s="25"/>
      <c r="B218" s="25"/>
      <c r="C218" s="25"/>
      <c r="D218" s="25"/>
      <c r="E218" s="25"/>
      <c r="F218" s="25"/>
      <c r="G218" s="25"/>
      <c r="H218" s="25"/>
      <c r="I218" s="25"/>
    </row>
    <row r="219" spans="1:9">
      <c r="A219" s="25"/>
      <c r="B219" s="25"/>
      <c r="C219" s="25"/>
      <c r="D219" s="25"/>
      <c r="E219" s="25"/>
      <c r="F219" s="25"/>
      <c r="G219" s="25"/>
      <c r="H219" s="25"/>
      <c r="I219" s="25"/>
    </row>
    <row r="220" spans="1:9">
      <c r="A220" s="25"/>
      <c r="B220" s="25"/>
      <c r="C220" s="25"/>
      <c r="D220" s="25"/>
      <c r="E220" s="25"/>
      <c r="F220" s="25"/>
      <c r="G220" s="25"/>
      <c r="H220" s="25"/>
      <c r="I220" s="25"/>
    </row>
    <row r="221" spans="1:9">
      <c r="A221" s="25"/>
      <c r="B221" s="25"/>
      <c r="C221" s="25"/>
      <c r="D221" s="25"/>
      <c r="E221" s="25"/>
      <c r="F221" s="25"/>
      <c r="G221" s="25"/>
      <c r="H221" s="25"/>
      <c r="I221" s="25"/>
    </row>
    <row r="222" spans="1:9">
      <c r="A222" s="25"/>
      <c r="B222" s="25"/>
      <c r="C222" s="25"/>
      <c r="D222" s="25"/>
      <c r="E222" s="25"/>
      <c r="F222" s="25"/>
      <c r="G222" s="25"/>
      <c r="H222" s="25"/>
      <c r="I222" s="25"/>
    </row>
    <row r="223" spans="1:9">
      <c r="A223" s="25"/>
      <c r="B223" s="25"/>
      <c r="C223" s="25"/>
      <c r="D223" s="25"/>
      <c r="E223" s="25"/>
      <c r="F223" s="25"/>
      <c r="G223" s="25"/>
      <c r="H223" s="25"/>
      <c r="I223" s="25"/>
    </row>
    <row r="224" spans="1:9">
      <c r="A224" s="25"/>
      <c r="B224" s="25"/>
      <c r="C224" s="25"/>
      <c r="D224" s="25"/>
      <c r="E224" s="25"/>
      <c r="F224" s="25"/>
      <c r="G224" s="25"/>
      <c r="H224" s="25"/>
      <c r="I224" s="25"/>
    </row>
    <row r="225" spans="1:9">
      <c r="A225" s="25"/>
      <c r="B225" s="25"/>
      <c r="C225" s="25"/>
      <c r="D225" s="25"/>
      <c r="E225" s="25"/>
      <c r="F225" s="25"/>
      <c r="G225" s="25"/>
      <c r="H225" s="25"/>
      <c r="I225" s="25"/>
    </row>
    <row r="226" spans="1:9">
      <c r="A226" s="25"/>
      <c r="B226" s="25"/>
      <c r="C226" s="25"/>
      <c r="D226" s="25"/>
      <c r="E226" s="25"/>
      <c r="F226" s="25"/>
      <c r="G226" s="25"/>
      <c r="H226" s="25"/>
      <c r="I226" s="25"/>
    </row>
    <row r="227" spans="1:9">
      <c r="A227" s="25"/>
      <c r="B227" s="25"/>
      <c r="C227" s="25"/>
      <c r="D227" s="25"/>
      <c r="E227" s="25"/>
      <c r="F227" s="25"/>
      <c r="G227" s="25"/>
      <c r="H227" s="25"/>
      <c r="I227" s="25"/>
    </row>
    <row r="228" spans="1:9">
      <c r="A228" s="25"/>
      <c r="B228" s="25"/>
      <c r="C228" s="25"/>
      <c r="D228" s="25"/>
      <c r="E228" s="25"/>
      <c r="F228" s="25"/>
      <c r="G228" s="25"/>
      <c r="H228" s="25"/>
      <c r="I228" s="25"/>
    </row>
    <row r="229" spans="1:9">
      <c r="A229" s="25"/>
      <c r="B229" s="25"/>
      <c r="C229" s="25"/>
      <c r="D229" s="25"/>
      <c r="E229" s="25"/>
      <c r="F229" s="25"/>
      <c r="G229" s="25"/>
      <c r="H229" s="25"/>
      <c r="I229" s="25"/>
    </row>
    <row r="230" spans="1:9">
      <c r="A230" s="25"/>
      <c r="B230" s="25"/>
      <c r="C230" s="25"/>
      <c r="D230" s="25"/>
      <c r="E230" s="25"/>
      <c r="F230" s="25"/>
      <c r="G230" s="25"/>
      <c r="H230" s="25"/>
      <c r="I230" s="25"/>
    </row>
    <row r="231" spans="1:9">
      <c r="A231" s="25"/>
      <c r="B231" s="25"/>
      <c r="C231" s="25"/>
      <c r="D231" s="25"/>
      <c r="E231" s="25"/>
      <c r="F231" s="25"/>
      <c r="G231" s="25"/>
      <c r="H231" s="25"/>
      <c r="I231" s="25"/>
    </row>
    <row r="232" spans="1:9">
      <c r="A232" s="25"/>
      <c r="B232" s="25"/>
      <c r="C232" s="25"/>
      <c r="D232" s="25"/>
      <c r="E232" s="25"/>
      <c r="F232" s="25"/>
      <c r="G232" s="25"/>
      <c r="H232" s="25"/>
      <c r="I232" s="25"/>
    </row>
    <row r="233" spans="1:9">
      <c r="A233" s="25"/>
      <c r="B233" s="25"/>
      <c r="C233" s="25"/>
      <c r="D233" s="25"/>
      <c r="E233" s="25"/>
      <c r="F233" s="25"/>
      <c r="G233" s="25"/>
      <c r="H233" s="25"/>
      <c r="I233" s="25"/>
    </row>
    <row r="234" spans="1:9">
      <c r="A234" s="25"/>
      <c r="B234" s="25"/>
      <c r="C234" s="25"/>
      <c r="D234" s="25"/>
      <c r="E234" s="25"/>
      <c r="F234" s="25"/>
      <c r="G234" s="25"/>
      <c r="H234" s="25"/>
      <c r="I234" s="25"/>
    </row>
    <row r="235" spans="1:9">
      <c r="A235" s="25"/>
      <c r="B235" s="25"/>
      <c r="C235" s="25"/>
      <c r="D235" s="25"/>
      <c r="E235" s="25"/>
      <c r="F235" s="25"/>
      <c r="G235" s="25"/>
      <c r="H235" s="25"/>
      <c r="I235" s="25"/>
    </row>
    <row r="236" spans="1:9">
      <c r="A236" s="25"/>
      <c r="B236" s="25"/>
      <c r="C236" s="25"/>
      <c r="D236" s="25"/>
      <c r="E236" s="25"/>
      <c r="F236" s="25"/>
      <c r="G236" s="25"/>
      <c r="H236" s="25"/>
      <c r="I236" s="25"/>
    </row>
    <row r="237" spans="1:9">
      <c r="A237" s="25"/>
      <c r="B237" s="25"/>
      <c r="C237" s="25"/>
      <c r="D237" s="25"/>
      <c r="E237" s="25"/>
      <c r="F237" s="25"/>
      <c r="G237" s="25"/>
      <c r="H237" s="25"/>
      <c r="I237" s="25"/>
    </row>
    <row r="238" spans="1:9">
      <c r="A238" s="25"/>
      <c r="B238" s="25"/>
      <c r="C238" s="25"/>
      <c r="D238" s="25"/>
      <c r="E238" s="25"/>
      <c r="F238" s="25"/>
      <c r="G238" s="25"/>
      <c r="H238" s="25"/>
      <c r="I238" s="25"/>
    </row>
    <row r="239" spans="1:9">
      <c r="A239" s="25"/>
      <c r="B239" s="25"/>
      <c r="C239" s="25"/>
      <c r="D239" s="25"/>
      <c r="E239" s="25"/>
      <c r="F239" s="25"/>
      <c r="G239" s="25"/>
      <c r="H239" s="25"/>
      <c r="I239" s="25"/>
    </row>
    <row r="240" spans="1:9">
      <c r="A240" s="25"/>
      <c r="B240" s="25"/>
      <c r="C240" s="25"/>
      <c r="D240" s="25"/>
      <c r="E240" s="25"/>
      <c r="F240" s="25"/>
      <c r="G240" s="25"/>
      <c r="H240" s="25"/>
      <c r="I240" s="25"/>
    </row>
    <row r="241" spans="1:9">
      <c r="A241" s="25"/>
      <c r="B241" s="25"/>
      <c r="C241" s="25"/>
      <c r="D241" s="25"/>
      <c r="E241" s="25"/>
      <c r="F241" s="25"/>
      <c r="G241" s="25"/>
      <c r="H241" s="25"/>
      <c r="I241" s="25"/>
    </row>
    <row r="242" spans="1:9">
      <c r="A242" s="25"/>
      <c r="B242" s="25"/>
      <c r="C242" s="25"/>
      <c r="D242" s="25"/>
      <c r="E242" s="25"/>
      <c r="F242" s="25"/>
      <c r="G242" s="25"/>
      <c r="H242" s="25"/>
      <c r="I242" s="25"/>
    </row>
    <row r="243" spans="1:9">
      <c r="A243" s="25"/>
      <c r="B243" s="25"/>
      <c r="C243" s="25"/>
      <c r="D243" s="25"/>
      <c r="E243" s="25"/>
      <c r="F243" s="25"/>
      <c r="G243" s="25"/>
      <c r="H243" s="25"/>
      <c r="I243" s="25"/>
    </row>
    <row r="244" spans="1:9">
      <c r="A244" s="25"/>
      <c r="B244" s="25"/>
      <c r="C244" s="25"/>
      <c r="D244" s="25"/>
      <c r="E244" s="25"/>
      <c r="F244" s="25"/>
      <c r="G244" s="25"/>
      <c r="H244" s="25"/>
      <c r="I244" s="25"/>
    </row>
    <row r="245" spans="1:9">
      <c r="A245" s="25"/>
      <c r="B245" s="25"/>
      <c r="C245" s="25"/>
      <c r="D245" s="25"/>
      <c r="E245" s="25"/>
      <c r="F245" s="25"/>
      <c r="G245" s="25"/>
      <c r="H245" s="25"/>
      <c r="I245" s="25"/>
    </row>
    <row r="246" spans="1:9">
      <c r="A246" s="25"/>
      <c r="B246" s="25"/>
      <c r="C246" s="25"/>
      <c r="D246" s="25"/>
      <c r="E246" s="25"/>
      <c r="F246" s="25"/>
      <c r="G246" s="25"/>
      <c r="H246" s="25"/>
      <c r="I246" s="25"/>
    </row>
    <row r="247" spans="1:9">
      <c r="A247" s="25"/>
      <c r="B247" s="25"/>
      <c r="C247" s="25"/>
      <c r="D247" s="25"/>
      <c r="E247" s="25"/>
      <c r="F247" s="25"/>
      <c r="G247" s="25"/>
      <c r="H247" s="25"/>
      <c r="I247" s="25"/>
    </row>
    <row r="248" spans="1:9">
      <c r="A248" s="25"/>
      <c r="B248" s="25"/>
      <c r="C248" s="25"/>
      <c r="D248" s="25"/>
      <c r="E248" s="25"/>
      <c r="F248" s="25"/>
      <c r="G248" s="25"/>
      <c r="H248" s="25"/>
      <c r="I248" s="25"/>
    </row>
    <row r="249" spans="1:9">
      <c r="A249" s="25"/>
      <c r="B249" s="25"/>
      <c r="C249" s="25"/>
      <c r="D249" s="25"/>
      <c r="E249" s="25"/>
      <c r="F249" s="25"/>
      <c r="G249" s="25"/>
      <c r="H249" s="25"/>
      <c r="I249" s="25"/>
    </row>
    <row r="250" spans="1:9">
      <c r="A250" s="25"/>
      <c r="B250" s="25"/>
      <c r="C250" s="25"/>
      <c r="D250" s="25"/>
      <c r="E250" s="25"/>
      <c r="F250" s="25"/>
      <c r="G250" s="25"/>
      <c r="H250" s="25"/>
      <c r="I250" s="25"/>
    </row>
    <row r="251" spans="1:9">
      <c r="A251" s="25"/>
      <c r="B251" s="25"/>
      <c r="C251" s="25"/>
      <c r="D251" s="25"/>
      <c r="E251" s="25"/>
      <c r="F251" s="25"/>
      <c r="G251" s="25"/>
      <c r="H251" s="25"/>
      <c r="I251" s="25"/>
    </row>
    <row r="252" spans="1:9">
      <c r="A252" s="25"/>
      <c r="B252" s="25"/>
      <c r="C252" s="25"/>
      <c r="D252" s="25"/>
      <c r="E252" s="25"/>
      <c r="F252" s="25"/>
      <c r="G252" s="25"/>
      <c r="H252" s="25"/>
      <c r="I252" s="25"/>
    </row>
    <row r="253" spans="1:9">
      <c r="A253" s="25"/>
      <c r="B253" s="25"/>
      <c r="C253" s="25"/>
      <c r="D253" s="25"/>
      <c r="E253" s="25"/>
      <c r="F253" s="25"/>
      <c r="G253" s="25"/>
      <c r="H253" s="25"/>
      <c r="I253" s="25"/>
    </row>
    <row r="254" spans="1:9">
      <c r="A254" s="25"/>
      <c r="B254" s="25"/>
      <c r="C254" s="25"/>
      <c r="D254" s="25"/>
      <c r="E254" s="25"/>
      <c r="F254" s="25"/>
      <c r="G254" s="25"/>
      <c r="H254" s="25"/>
      <c r="I254" s="25"/>
    </row>
    <row r="255" spans="1:9">
      <c r="A255" s="25"/>
      <c r="B255" s="25"/>
      <c r="C255" s="25"/>
      <c r="D255" s="25"/>
      <c r="E255" s="25"/>
      <c r="F255" s="25"/>
      <c r="G255" s="25"/>
      <c r="H255" s="25"/>
      <c r="I255" s="25"/>
    </row>
    <row r="256" spans="1:9">
      <c r="A256" s="25"/>
      <c r="B256" s="25"/>
      <c r="C256" s="25"/>
      <c r="D256" s="25"/>
      <c r="E256" s="25"/>
      <c r="F256" s="25"/>
      <c r="G256" s="25"/>
      <c r="H256" s="25"/>
      <c r="I256" s="25"/>
    </row>
    <row r="257" spans="1:9">
      <c r="A257" s="25"/>
      <c r="B257" s="25"/>
      <c r="C257" s="25"/>
      <c r="D257" s="25"/>
      <c r="E257" s="25"/>
      <c r="F257" s="25"/>
      <c r="G257" s="25"/>
      <c r="H257" s="25"/>
      <c r="I257" s="25"/>
    </row>
    <row r="258" spans="1:9">
      <c r="A258" s="25"/>
      <c r="B258" s="25"/>
      <c r="C258" s="25"/>
      <c r="D258" s="25"/>
      <c r="E258" s="25"/>
      <c r="F258" s="25"/>
      <c r="G258" s="25"/>
      <c r="H258" s="25"/>
      <c r="I258" s="25"/>
    </row>
    <row r="259" spans="1:9">
      <c r="A259" s="25"/>
      <c r="B259" s="25"/>
      <c r="C259" s="25"/>
      <c r="D259" s="25"/>
      <c r="E259" s="25"/>
      <c r="F259" s="25"/>
      <c r="G259" s="25"/>
      <c r="H259" s="25"/>
      <c r="I259" s="25"/>
    </row>
    <row r="260" spans="1:9">
      <c r="A260" s="25"/>
      <c r="B260" s="25"/>
      <c r="C260" s="25"/>
      <c r="D260" s="25"/>
      <c r="E260" s="25"/>
      <c r="F260" s="25"/>
      <c r="G260" s="25"/>
      <c r="H260" s="25"/>
      <c r="I260" s="25"/>
    </row>
    <row r="261" spans="1:9">
      <c r="A261" s="25"/>
      <c r="B261" s="25"/>
      <c r="C261" s="25"/>
      <c r="D261" s="25"/>
      <c r="E261" s="25"/>
      <c r="F261" s="25"/>
      <c r="G261" s="25"/>
      <c r="H261" s="25"/>
      <c r="I261" s="25"/>
    </row>
    <row r="262" spans="1:9">
      <c r="A262" s="25"/>
      <c r="B262" s="25"/>
      <c r="C262" s="25"/>
      <c r="D262" s="25"/>
      <c r="E262" s="25"/>
      <c r="F262" s="25"/>
      <c r="G262" s="25"/>
      <c r="H262" s="25"/>
      <c r="I262" s="25"/>
    </row>
    <row r="263" spans="1:9">
      <c r="A263" s="25"/>
      <c r="B263" s="25"/>
      <c r="C263" s="25"/>
      <c r="D263" s="25"/>
      <c r="E263" s="25"/>
      <c r="F263" s="25"/>
      <c r="G263" s="25"/>
      <c r="H263" s="25"/>
      <c r="I263" s="25"/>
    </row>
    <row r="264" spans="1:9">
      <c r="A264" s="25"/>
      <c r="B264" s="25"/>
      <c r="C264" s="25"/>
      <c r="D264" s="25"/>
      <c r="E264" s="25"/>
      <c r="F264" s="25"/>
      <c r="G264" s="25"/>
      <c r="H264" s="25"/>
      <c r="I264" s="25"/>
    </row>
    <row r="265" spans="1:9">
      <c r="A265" s="25"/>
      <c r="B265" s="25"/>
      <c r="C265" s="25"/>
      <c r="D265" s="25"/>
      <c r="E265" s="25"/>
      <c r="F265" s="25"/>
      <c r="G265" s="25"/>
      <c r="H265" s="25"/>
      <c r="I265" s="25"/>
    </row>
    <row r="266" spans="1:9">
      <c r="A266" s="25"/>
      <c r="B266" s="25"/>
      <c r="C266" s="25"/>
      <c r="D266" s="25"/>
      <c r="E266" s="25"/>
      <c r="F266" s="25"/>
      <c r="G266" s="25"/>
      <c r="H266" s="25"/>
      <c r="I266" s="25"/>
    </row>
    <row r="267" spans="1:9">
      <c r="A267" s="25"/>
      <c r="B267" s="25"/>
      <c r="C267" s="25"/>
      <c r="D267" s="25"/>
      <c r="E267" s="25"/>
      <c r="F267" s="25"/>
      <c r="G267" s="25"/>
      <c r="H267" s="25"/>
      <c r="I267" s="25"/>
    </row>
    <row r="268" spans="1:9">
      <c r="A268" s="25"/>
      <c r="B268" s="25"/>
      <c r="C268" s="25"/>
      <c r="D268" s="25"/>
      <c r="E268" s="25"/>
      <c r="F268" s="25"/>
      <c r="G268" s="25"/>
      <c r="H268" s="25"/>
      <c r="I268" s="25"/>
    </row>
    <row r="269" spans="1:9">
      <c r="A269" s="25"/>
      <c r="B269" s="25"/>
      <c r="C269" s="25"/>
      <c r="D269" s="25"/>
      <c r="E269" s="25"/>
      <c r="F269" s="25"/>
      <c r="G269" s="25"/>
      <c r="H269" s="25"/>
      <c r="I269" s="25"/>
    </row>
    <row r="270" spans="1:9">
      <c r="A270" s="25"/>
      <c r="B270" s="25"/>
      <c r="C270" s="25"/>
      <c r="D270" s="25"/>
      <c r="E270" s="25"/>
      <c r="F270" s="25"/>
      <c r="G270" s="25"/>
      <c r="H270" s="25"/>
      <c r="I270" s="25"/>
    </row>
    <row r="271" spans="1:9">
      <c r="A271" s="25"/>
      <c r="B271" s="25"/>
      <c r="C271" s="25"/>
      <c r="D271" s="25"/>
      <c r="E271" s="25"/>
      <c r="F271" s="25"/>
      <c r="G271" s="25"/>
      <c r="H271" s="25"/>
      <c r="I271" s="25"/>
    </row>
    <row r="272" spans="1:9">
      <c r="A272" s="25"/>
      <c r="B272" s="25"/>
      <c r="C272" s="25"/>
      <c r="D272" s="25"/>
      <c r="E272" s="25"/>
      <c r="F272" s="25"/>
      <c r="G272" s="25"/>
      <c r="H272" s="25"/>
      <c r="I272" s="25"/>
    </row>
    <row r="273" spans="1:9">
      <c r="A273" s="25"/>
      <c r="B273" s="25"/>
      <c r="C273" s="25"/>
      <c r="D273" s="25"/>
      <c r="E273" s="25"/>
      <c r="F273" s="25"/>
      <c r="G273" s="25"/>
      <c r="H273" s="25"/>
      <c r="I273" s="25"/>
    </row>
    <row r="274" spans="1:9">
      <c r="A274" s="25"/>
      <c r="B274" s="25"/>
      <c r="C274" s="25"/>
      <c r="D274" s="25"/>
      <c r="E274" s="25"/>
      <c r="F274" s="25"/>
      <c r="G274" s="25"/>
      <c r="H274" s="25"/>
      <c r="I274" s="25"/>
    </row>
    <row r="275" spans="1:9">
      <c r="A275" s="25"/>
      <c r="B275" s="25"/>
      <c r="C275" s="25"/>
      <c r="D275" s="25"/>
      <c r="E275" s="25"/>
      <c r="F275" s="25"/>
      <c r="G275" s="25"/>
      <c r="H275" s="25"/>
      <c r="I275" s="25"/>
    </row>
    <row r="276" spans="1:9">
      <c r="A276" s="25"/>
      <c r="B276" s="25"/>
      <c r="C276" s="25"/>
      <c r="D276" s="25"/>
      <c r="E276" s="25"/>
      <c r="F276" s="25"/>
      <c r="G276" s="25"/>
      <c r="H276" s="25"/>
      <c r="I276" s="25"/>
    </row>
    <row r="277" spans="1:9">
      <c r="A277" s="25"/>
      <c r="B277" s="25"/>
      <c r="C277" s="25"/>
      <c r="D277" s="25"/>
      <c r="E277" s="25"/>
      <c r="F277" s="25"/>
      <c r="G277" s="25"/>
      <c r="H277" s="25"/>
      <c r="I277" s="25"/>
    </row>
    <row r="278" spans="1:9">
      <c r="A278" s="25"/>
      <c r="B278" s="25"/>
      <c r="C278" s="25"/>
      <c r="D278" s="25"/>
      <c r="E278" s="25"/>
      <c r="F278" s="25"/>
      <c r="G278" s="25"/>
      <c r="H278" s="25"/>
      <c r="I278" s="25"/>
    </row>
    <row r="279" spans="1:9">
      <c r="A279" s="25"/>
      <c r="B279" s="25"/>
      <c r="C279" s="25"/>
      <c r="D279" s="25"/>
      <c r="E279" s="25"/>
      <c r="F279" s="25"/>
      <c r="G279" s="25"/>
      <c r="H279" s="25"/>
    </row>
    <row r="280" spans="1:9">
      <c r="A280" s="25"/>
      <c r="B280" s="25"/>
      <c r="C280" s="25"/>
      <c r="D280" s="25"/>
      <c r="E280" s="25"/>
      <c r="F280" s="25"/>
      <c r="G280" s="25"/>
      <c r="H280" s="25"/>
    </row>
    <row r="281" spans="1:9">
      <c r="A281" s="25"/>
      <c r="B281" s="25"/>
      <c r="C281" s="25"/>
      <c r="D281" s="25"/>
      <c r="E281" s="25"/>
      <c r="F281" s="25"/>
      <c r="G281" s="25"/>
      <c r="H281" s="25"/>
    </row>
    <row r="282" spans="1:9">
      <c r="A282" s="25"/>
      <c r="B282" s="25"/>
      <c r="C282" s="25"/>
      <c r="D282" s="25"/>
      <c r="E282" s="25"/>
      <c r="F282" s="25"/>
      <c r="G282" s="25"/>
      <c r="H282" s="25"/>
    </row>
    <row r="283" spans="1:9">
      <c r="A283" s="25"/>
      <c r="B283" s="25"/>
      <c r="C283" s="25"/>
      <c r="D283" s="25"/>
      <c r="E283" s="25"/>
      <c r="F283" s="25"/>
      <c r="G283" s="25"/>
      <c r="H283" s="25"/>
    </row>
    <row r="284" spans="1:9">
      <c r="A284" s="25"/>
      <c r="B284" s="25"/>
      <c r="C284" s="25"/>
      <c r="D284" s="25"/>
      <c r="E284" s="25"/>
      <c r="F284" s="25"/>
      <c r="G284" s="25"/>
      <c r="H284" s="25"/>
    </row>
    <row r="285" spans="1:9">
      <c r="A285" s="25"/>
      <c r="B285" s="25"/>
      <c r="C285" s="25"/>
      <c r="D285" s="25"/>
      <c r="E285" s="25"/>
      <c r="F285" s="25"/>
      <c r="G285" s="25"/>
      <c r="H285" s="25"/>
    </row>
  </sheetData>
  <mergeCells count="4">
    <mergeCell ref="B4:E4"/>
    <mergeCell ref="D54:F54"/>
    <mergeCell ref="F4:H4"/>
    <mergeCell ref="B54:C54"/>
  </mergeCells>
  <phoneticPr fontId="3"/>
  <pageMargins left="0.25" right="0.25" top="0.75" bottom="0.75" header="0.3" footer="0.3"/>
  <pageSetup paperSize="9" orientation="portrait"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dimension ref="A1:L27"/>
  <sheetViews>
    <sheetView zoomScaleNormal="100" workbookViewId="0">
      <selection activeCell="M18" sqref="M18"/>
    </sheetView>
  </sheetViews>
  <sheetFormatPr defaultRowHeight="13.2"/>
  <cols>
    <col min="1" max="1" width="7.44140625" customWidth="1"/>
    <col min="2" max="2" width="22.88671875" bestFit="1" customWidth="1"/>
    <col min="3" max="3" width="17.109375" bestFit="1" customWidth="1"/>
    <col min="4" max="4" width="6.109375" customWidth="1"/>
    <col min="5" max="5" width="8.33203125" bestFit="1" customWidth="1"/>
    <col min="6" max="6" width="13.88671875" bestFit="1" customWidth="1"/>
    <col min="7" max="7" width="12" bestFit="1" customWidth="1"/>
    <col min="8" max="8" width="11.6640625" bestFit="1" customWidth="1"/>
    <col min="9" max="9" width="13.88671875" bestFit="1" customWidth="1"/>
    <col min="10" max="10" width="11.44140625" bestFit="1" customWidth="1"/>
    <col min="11" max="11" width="11.21875" customWidth="1"/>
    <col min="12" max="12" width="7.44140625" bestFit="1" customWidth="1"/>
  </cols>
  <sheetData>
    <row r="1" spans="1:12" ht="21.6" thickBot="1">
      <c r="A1" s="686" t="s">
        <v>31</v>
      </c>
      <c r="B1" s="686"/>
      <c r="C1" s="686"/>
      <c r="D1" s="687" t="s">
        <v>599</v>
      </c>
      <c r="E1" s="688"/>
      <c r="F1" s="688"/>
    </row>
    <row r="2" spans="1:12">
      <c r="A2" s="182" t="s">
        <v>950</v>
      </c>
    </row>
    <row r="3" spans="1:12">
      <c r="A3" s="182"/>
    </row>
    <row r="4" spans="1:12">
      <c r="G4" s="63"/>
      <c r="H4" s="63"/>
      <c r="I4" s="63"/>
      <c r="J4" s="63"/>
      <c r="K4" s="63"/>
      <c r="L4" s="63"/>
    </row>
    <row r="5" spans="1:12" ht="13.5" customHeight="1">
      <c r="A5" s="425"/>
      <c r="B5" s="426" t="s">
        <v>238</v>
      </c>
      <c r="C5" s="426" t="s">
        <v>75</v>
      </c>
      <c r="D5" s="426" t="s">
        <v>176</v>
      </c>
      <c r="E5" s="426" t="s">
        <v>120</v>
      </c>
      <c r="F5" s="426" t="s">
        <v>177</v>
      </c>
      <c r="G5" s="426" t="s">
        <v>174</v>
      </c>
      <c r="H5" s="426" t="s">
        <v>173</v>
      </c>
      <c r="I5" s="426" t="s">
        <v>178</v>
      </c>
      <c r="J5" s="426" t="s">
        <v>179</v>
      </c>
      <c r="K5" s="426" t="s">
        <v>175</v>
      </c>
      <c r="L5" s="425"/>
    </row>
    <row r="6" spans="1:12" ht="13.5" customHeight="1">
      <c r="A6" s="427"/>
      <c r="B6" s="312"/>
      <c r="C6" s="312"/>
      <c r="D6" s="312"/>
      <c r="E6" s="312"/>
      <c r="F6" s="312"/>
      <c r="G6" s="312"/>
      <c r="H6" s="312"/>
      <c r="I6" s="312"/>
      <c r="J6" s="312"/>
      <c r="K6" s="312"/>
      <c r="L6" s="427"/>
    </row>
    <row r="7" spans="1:12" ht="13.5" customHeight="1">
      <c r="A7" s="312" t="s">
        <v>605</v>
      </c>
      <c r="B7" s="312"/>
      <c r="C7" s="312" t="s">
        <v>606</v>
      </c>
      <c r="D7" s="312"/>
      <c r="E7" s="312"/>
      <c r="F7" s="312"/>
      <c r="G7" s="312"/>
      <c r="H7" s="312"/>
      <c r="I7" s="312"/>
      <c r="J7" s="312"/>
      <c r="K7" s="312"/>
      <c r="L7" s="262" t="s">
        <v>605</v>
      </c>
    </row>
    <row r="8" spans="1:12" ht="13.5" customHeight="1">
      <c r="A8" s="421" t="s">
        <v>601</v>
      </c>
      <c r="B8" s="92"/>
      <c r="C8" s="92" t="s">
        <v>602</v>
      </c>
      <c r="D8" s="92"/>
      <c r="E8" s="92"/>
      <c r="F8" s="92" t="s">
        <v>1008</v>
      </c>
      <c r="G8" s="92" t="s">
        <v>1008</v>
      </c>
      <c r="H8" s="92" t="s">
        <v>1008</v>
      </c>
      <c r="I8" s="92" t="s">
        <v>1008</v>
      </c>
      <c r="J8" s="92"/>
      <c r="K8" s="92"/>
      <c r="L8" s="421" t="s">
        <v>601</v>
      </c>
    </row>
    <row r="9" spans="1:12" ht="13.5" customHeight="1">
      <c r="A9" s="421"/>
      <c r="B9" s="92"/>
      <c r="C9" s="92"/>
      <c r="D9" s="92"/>
      <c r="E9" s="92"/>
      <c r="F9" s="3"/>
      <c r="G9" s="3"/>
      <c r="H9" s="3"/>
      <c r="I9" s="3"/>
      <c r="J9" s="92"/>
      <c r="K9" s="92"/>
      <c r="L9" s="421"/>
    </row>
    <row r="10" spans="1:12">
      <c r="A10" s="421" t="s">
        <v>184</v>
      </c>
      <c r="B10" s="92" t="s">
        <v>186</v>
      </c>
      <c r="C10" s="92" t="s">
        <v>187</v>
      </c>
      <c r="D10" s="92"/>
      <c r="E10" s="92"/>
      <c r="F10" s="680" t="s">
        <v>607</v>
      </c>
      <c r="G10" s="92"/>
      <c r="H10" s="92"/>
      <c r="I10" s="680" t="s">
        <v>607</v>
      </c>
      <c r="J10" s="92"/>
      <c r="K10" s="92"/>
      <c r="L10" s="421" t="s">
        <v>184</v>
      </c>
    </row>
    <row r="11" spans="1:12">
      <c r="A11" s="421"/>
      <c r="B11" s="92"/>
      <c r="C11" s="92" t="s">
        <v>604</v>
      </c>
      <c r="D11" s="92"/>
      <c r="E11" s="92"/>
      <c r="F11" s="681"/>
      <c r="G11" s="92"/>
      <c r="H11" s="92"/>
      <c r="I11" s="681"/>
      <c r="J11" s="92"/>
      <c r="K11" s="92"/>
      <c r="L11" s="421"/>
    </row>
    <row r="12" spans="1:12">
      <c r="A12" s="421" t="s">
        <v>220</v>
      </c>
      <c r="B12" s="92"/>
      <c r="C12" s="92"/>
      <c r="D12" s="92"/>
      <c r="E12" s="92"/>
      <c r="F12" s="681"/>
      <c r="G12" s="92"/>
      <c r="H12" s="92"/>
      <c r="I12" s="681"/>
      <c r="J12" s="92"/>
      <c r="K12" s="92"/>
      <c r="L12" s="421" t="s">
        <v>220</v>
      </c>
    </row>
    <row r="13" spans="1:12">
      <c r="A13" s="421" t="s">
        <v>185</v>
      </c>
      <c r="B13" s="92" t="s">
        <v>22</v>
      </c>
      <c r="C13" s="92"/>
      <c r="D13" s="92"/>
      <c r="E13" s="92"/>
      <c r="F13" s="681"/>
      <c r="G13" s="92"/>
      <c r="H13" s="92"/>
      <c r="I13" s="681"/>
      <c r="J13" s="92"/>
      <c r="K13" s="92"/>
      <c r="L13" s="421" t="s">
        <v>185</v>
      </c>
    </row>
    <row r="14" spans="1:12">
      <c r="A14" s="421" t="s">
        <v>221</v>
      </c>
      <c r="B14" s="92" t="s">
        <v>603</v>
      </c>
      <c r="C14" s="92"/>
      <c r="D14" s="92"/>
      <c r="E14" s="92"/>
      <c r="F14" s="681"/>
      <c r="G14" s="92"/>
      <c r="H14" s="92"/>
      <c r="I14" s="681"/>
      <c r="J14" s="92"/>
      <c r="K14" s="92"/>
      <c r="L14" s="421" t="s">
        <v>221</v>
      </c>
    </row>
    <row r="15" spans="1:12">
      <c r="A15" s="421" t="s">
        <v>222</v>
      </c>
      <c r="B15" s="92"/>
      <c r="C15" s="92" t="s">
        <v>189</v>
      </c>
      <c r="D15" s="92"/>
      <c r="E15" s="92"/>
      <c r="F15" s="681"/>
      <c r="G15" s="92"/>
      <c r="H15" s="92"/>
      <c r="I15" s="681"/>
      <c r="J15" s="92"/>
      <c r="K15" s="92"/>
      <c r="L15" s="421" t="s">
        <v>222</v>
      </c>
    </row>
    <row r="16" spans="1:12">
      <c r="A16" s="421" t="s">
        <v>223</v>
      </c>
      <c r="B16" s="3"/>
      <c r="C16" s="92" t="s">
        <v>32</v>
      </c>
      <c r="D16" s="92"/>
      <c r="E16" s="92"/>
      <c r="F16" s="681"/>
      <c r="G16" s="92"/>
      <c r="H16" s="92"/>
      <c r="I16" s="681"/>
      <c r="J16" s="92"/>
      <c r="K16" s="92"/>
      <c r="L16" s="421" t="s">
        <v>223</v>
      </c>
    </row>
    <row r="17" spans="1:12">
      <c r="A17" s="421" t="s">
        <v>188</v>
      </c>
      <c r="B17" s="92" t="s">
        <v>23</v>
      </c>
      <c r="C17" s="100" t="s">
        <v>24</v>
      </c>
      <c r="D17" s="92"/>
      <c r="E17" s="92" t="s">
        <v>192</v>
      </c>
      <c r="F17" s="682"/>
      <c r="G17" s="92"/>
      <c r="H17" s="680" t="s">
        <v>27</v>
      </c>
      <c r="I17" s="682"/>
      <c r="J17" s="3"/>
      <c r="K17" s="3"/>
      <c r="L17" s="421" t="s">
        <v>188</v>
      </c>
    </row>
    <row r="18" spans="1:12">
      <c r="A18" s="421" t="s">
        <v>224</v>
      </c>
      <c r="B18" s="92" t="s">
        <v>206</v>
      </c>
      <c r="C18" s="92" t="s">
        <v>25</v>
      </c>
      <c r="D18" s="92"/>
      <c r="E18" s="683" t="s">
        <v>26</v>
      </c>
      <c r="F18" s="677" t="s">
        <v>610</v>
      </c>
      <c r="G18" s="677" t="s">
        <v>608</v>
      </c>
      <c r="H18" s="681"/>
      <c r="I18" s="680" t="s">
        <v>609</v>
      </c>
      <c r="J18" s="680" t="s">
        <v>609</v>
      </c>
      <c r="K18" s="677" t="s">
        <v>29</v>
      </c>
      <c r="L18" s="421" t="s">
        <v>224</v>
      </c>
    </row>
    <row r="19" spans="1:12" ht="13.2" customHeight="1">
      <c r="A19" s="421" t="s">
        <v>190</v>
      </c>
      <c r="B19" s="92"/>
      <c r="C19" s="92" t="s">
        <v>33</v>
      </c>
      <c r="D19" s="92"/>
      <c r="E19" s="684"/>
      <c r="F19" s="678"/>
      <c r="G19" s="678"/>
      <c r="H19" s="682"/>
      <c r="I19" s="681"/>
      <c r="J19" s="681"/>
      <c r="K19" s="678"/>
      <c r="L19" s="421" t="s">
        <v>190</v>
      </c>
    </row>
    <row r="20" spans="1:12">
      <c r="A20" s="421" t="s">
        <v>225</v>
      </c>
      <c r="B20" s="92"/>
      <c r="C20" s="92"/>
      <c r="D20" s="92"/>
      <c r="E20" s="684"/>
      <c r="F20" s="678"/>
      <c r="G20" s="678"/>
      <c r="H20" s="92"/>
      <c r="I20" s="681"/>
      <c r="J20" s="681"/>
      <c r="K20" s="678"/>
      <c r="L20" s="421" t="s">
        <v>225</v>
      </c>
    </row>
    <row r="21" spans="1:12">
      <c r="A21" s="421" t="s">
        <v>193</v>
      </c>
      <c r="B21" s="92"/>
      <c r="C21" s="92"/>
      <c r="D21" s="92"/>
      <c r="E21" s="684"/>
      <c r="F21" s="679"/>
      <c r="G21" s="678"/>
      <c r="H21" s="92"/>
      <c r="I21" s="682"/>
      <c r="J21" s="682"/>
      <c r="K21" s="679"/>
      <c r="L21" s="421" t="s">
        <v>193</v>
      </c>
    </row>
    <row r="22" spans="1:12">
      <c r="A22" s="421" t="s">
        <v>194</v>
      </c>
      <c r="B22" s="92"/>
      <c r="C22" s="92" t="s">
        <v>195</v>
      </c>
      <c r="D22" s="92"/>
      <c r="E22" s="684"/>
      <c r="F22" s="92"/>
      <c r="G22" s="679"/>
      <c r="H22" s="92"/>
      <c r="I22" s="92"/>
      <c r="J22" s="92"/>
      <c r="K22" s="92"/>
      <c r="L22" s="421" t="s">
        <v>194</v>
      </c>
    </row>
    <row r="23" spans="1:12">
      <c r="A23" s="421" t="s">
        <v>196</v>
      </c>
      <c r="B23" s="92"/>
      <c r="C23" s="261" t="s">
        <v>34</v>
      </c>
      <c r="D23" s="92"/>
      <c r="E23" s="684"/>
      <c r="F23" s="3"/>
      <c r="G23" s="92"/>
      <c r="H23" s="92"/>
      <c r="I23" s="3"/>
      <c r="J23" s="3"/>
      <c r="K23" s="3"/>
      <c r="L23" s="421" t="s">
        <v>196</v>
      </c>
    </row>
    <row r="24" spans="1:12">
      <c r="A24" s="421" t="s">
        <v>197</v>
      </c>
      <c r="B24" s="92"/>
      <c r="C24" s="3"/>
      <c r="D24" s="92"/>
      <c r="E24" s="685"/>
      <c r="F24" s="261" t="s">
        <v>28</v>
      </c>
      <c r="H24" s="3"/>
      <c r="I24" s="100" t="s">
        <v>26</v>
      </c>
      <c r="J24" s="92" t="s">
        <v>26</v>
      </c>
      <c r="L24" s="421" t="s">
        <v>197</v>
      </c>
    </row>
    <row r="25" spans="1:12">
      <c r="A25" s="421" t="s">
        <v>200</v>
      </c>
      <c r="B25" s="92"/>
      <c r="C25" s="92"/>
      <c r="D25" s="92"/>
      <c r="E25" s="92" t="s">
        <v>198</v>
      </c>
      <c r="F25" s="92" t="s">
        <v>600</v>
      </c>
      <c r="G25" s="92" t="s">
        <v>201</v>
      </c>
      <c r="H25" s="92" t="s">
        <v>201</v>
      </c>
      <c r="I25" s="92" t="s">
        <v>199</v>
      </c>
      <c r="J25" s="424" t="s">
        <v>611</v>
      </c>
      <c r="K25" s="92" t="s">
        <v>201</v>
      </c>
      <c r="L25" s="421" t="s">
        <v>200</v>
      </c>
    </row>
    <row r="26" spans="1:12">
      <c r="A26" s="262" t="s">
        <v>202</v>
      </c>
      <c r="B26" s="92"/>
      <c r="C26" s="92" t="s">
        <v>203</v>
      </c>
      <c r="D26" s="92"/>
      <c r="E26" s="92"/>
      <c r="F26" s="92"/>
      <c r="G26" s="92"/>
      <c r="H26" s="92"/>
      <c r="I26" s="92"/>
      <c r="J26" s="92" t="s">
        <v>30</v>
      </c>
      <c r="K26" s="92"/>
      <c r="L26" s="262" t="s">
        <v>202</v>
      </c>
    </row>
    <row r="27" spans="1:12">
      <c r="A27" s="63"/>
      <c r="B27" s="63"/>
      <c r="C27" s="63"/>
      <c r="D27" s="63"/>
      <c r="E27" s="63"/>
      <c r="F27" s="63"/>
      <c r="G27" s="63"/>
      <c r="H27" s="63"/>
      <c r="I27" s="63"/>
      <c r="J27" s="63"/>
      <c r="K27" s="63"/>
      <c r="L27" s="63"/>
    </row>
  </sheetData>
  <mergeCells count="11">
    <mergeCell ref="K18:K21"/>
    <mergeCell ref="J18:J21"/>
    <mergeCell ref="E18:E24"/>
    <mergeCell ref="G18:G22"/>
    <mergeCell ref="A1:C1"/>
    <mergeCell ref="D1:F1"/>
    <mergeCell ref="F10:F17"/>
    <mergeCell ref="I10:I17"/>
    <mergeCell ref="H17:H19"/>
    <mergeCell ref="F18:F21"/>
    <mergeCell ref="I18:I21"/>
  </mergeCells>
  <phoneticPr fontId="3"/>
  <pageMargins left="0.25" right="0.25" top="0.75" bottom="0.75" header="0.3" footer="0.3"/>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J50"/>
  <sheetViews>
    <sheetView zoomScaleNormal="100" workbookViewId="0">
      <selection sqref="A1:A3"/>
    </sheetView>
  </sheetViews>
  <sheetFormatPr defaultRowHeight="13.2"/>
  <cols>
    <col min="1" max="1" width="15" customWidth="1"/>
    <col min="2" max="2" width="8.77734375" customWidth="1"/>
    <col min="3" max="3" width="11.6640625" bestFit="1" customWidth="1"/>
    <col min="4" max="4" width="10" customWidth="1"/>
    <col min="5" max="6" width="0.44140625" customWidth="1"/>
    <col min="7" max="7" width="17.44140625" customWidth="1"/>
    <col min="8" max="8" width="8.88671875" bestFit="1" customWidth="1"/>
    <col min="9" max="9" width="9.88671875" customWidth="1"/>
    <col min="10" max="10" width="10" customWidth="1"/>
  </cols>
  <sheetData>
    <row r="1" spans="1:10">
      <c r="A1" s="1036" t="s">
        <v>7</v>
      </c>
    </row>
    <row r="2" spans="1:10">
      <c r="A2" s="1036" t="s">
        <v>8</v>
      </c>
    </row>
    <row r="3" spans="1:10">
      <c r="A3" s="1036" t="s">
        <v>9</v>
      </c>
    </row>
    <row r="5" spans="1:10" ht="16.2">
      <c r="A5" s="923" t="s">
        <v>10</v>
      </c>
      <c r="B5" s="923"/>
      <c r="C5" s="923"/>
      <c r="D5" s="923"/>
      <c r="E5" s="923"/>
      <c r="F5" s="923"/>
      <c r="G5" s="923"/>
      <c r="H5" s="923"/>
      <c r="I5" s="923"/>
    </row>
    <row r="6" spans="1:10" ht="16.2">
      <c r="A6" s="17"/>
      <c r="H6" s="832" t="s">
        <v>528</v>
      </c>
      <c r="I6" s="832"/>
      <c r="J6" s="832"/>
    </row>
    <row r="7" spans="1:10">
      <c r="A7" t="s">
        <v>5</v>
      </c>
    </row>
    <row r="8" spans="1:10">
      <c r="A8" s="18" t="s">
        <v>82</v>
      </c>
      <c r="B8" s="3" t="s">
        <v>6</v>
      </c>
      <c r="C8" s="3" t="s">
        <v>119</v>
      </c>
      <c r="D8" s="3" t="s">
        <v>83</v>
      </c>
      <c r="E8" s="25"/>
      <c r="F8" s="32"/>
      <c r="G8" s="37" t="s">
        <v>91</v>
      </c>
      <c r="H8" s="3" t="s">
        <v>6</v>
      </c>
      <c r="I8" s="3" t="s">
        <v>119</v>
      </c>
      <c r="J8" s="5" t="s">
        <v>83</v>
      </c>
    </row>
    <row r="9" spans="1:10">
      <c r="A9" s="3" t="s">
        <v>84</v>
      </c>
      <c r="B9" s="3">
        <v>70</v>
      </c>
      <c r="C9" s="3" t="s">
        <v>94</v>
      </c>
      <c r="D9" s="3" t="s">
        <v>89</v>
      </c>
      <c r="E9" s="25"/>
      <c r="F9" s="32"/>
      <c r="G9" s="7" t="s">
        <v>84</v>
      </c>
      <c r="H9" s="3">
        <v>20</v>
      </c>
      <c r="I9" s="3" t="s">
        <v>98</v>
      </c>
      <c r="J9" s="5" t="s">
        <v>98</v>
      </c>
    </row>
    <row r="10" spans="1:10">
      <c r="A10" s="3" t="s">
        <v>86</v>
      </c>
      <c r="B10" s="3">
        <v>10</v>
      </c>
      <c r="C10" s="22">
        <v>1500</v>
      </c>
      <c r="D10" s="22">
        <f>B10*C10</f>
        <v>15000</v>
      </c>
      <c r="E10" s="35"/>
      <c r="F10" s="51"/>
      <c r="G10" s="7" t="s">
        <v>86</v>
      </c>
      <c r="H10" s="3"/>
      <c r="I10" s="22">
        <v>800</v>
      </c>
      <c r="J10" s="23">
        <f>H10*I10</f>
        <v>0</v>
      </c>
    </row>
    <row r="11" spans="1:10">
      <c r="A11" s="3" t="s">
        <v>87</v>
      </c>
      <c r="B11" s="3">
        <v>19</v>
      </c>
      <c r="C11" s="22">
        <v>1800</v>
      </c>
      <c r="D11" s="22">
        <f>B11*C11</f>
        <v>34200</v>
      </c>
      <c r="E11" s="35"/>
      <c r="F11" s="51"/>
      <c r="G11" s="7" t="s">
        <v>87</v>
      </c>
      <c r="H11" s="3"/>
      <c r="I11" s="22">
        <v>1100</v>
      </c>
      <c r="J11" s="23">
        <f>H11*I11</f>
        <v>0</v>
      </c>
    </row>
    <row r="12" spans="1:10" ht="13.8" thickBot="1">
      <c r="A12" s="8" t="s">
        <v>88</v>
      </c>
      <c r="B12" s="8">
        <v>5</v>
      </c>
      <c r="C12" s="8" t="s">
        <v>96</v>
      </c>
      <c r="D12" s="8" t="s">
        <v>89</v>
      </c>
      <c r="E12" s="25"/>
      <c r="F12" s="32"/>
      <c r="G12" s="48" t="s">
        <v>88</v>
      </c>
      <c r="H12" s="8"/>
      <c r="I12" s="8" t="s">
        <v>99</v>
      </c>
      <c r="J12" s="46" t="s">
        <v>99</v>
      </c>
    </row>
    <row r="13" spans="1:10">
      <c r="A13" s="43" t="s">
        <v>90</v>
      </c>
      <c r="B13" s="10">
        <f>SUM(B9:B12)</f>
        <v>104</v>
      </c>
      <c r="C13" s="10" t="s">
        <v>97</v>
      </c>
      <c r="D13" s="44">
        <f>SUM(D10:D12)</f>
        <v>49200</v>
      </c>
      <c r="E13" s="35"/>
      <c r="F13" s="51"/>
      <c r="G13" s="49" t="s">
        <v>90</v>
      </c>
      <c r="H13" s="10">
        <f>SUM(H9:H12)</f>
        <v>20</v>
      </c>
      <c r="I13" s="10" t="s">
        <v>100</v>
      </c>
      <c r="J13" s="45">
        <f>SUM(J10:J12)</f>
        <v>0</v>
      </c>
    </row>
    <row r="14" spans="1:10">
      <c r="A14" s="24"/>
      <c r="B14" s="25"/>
      <c r="C14" s="25"/>
      <c r="D14" s="38"/>
      <c r="E14" s="35"/>
      <c r="F14" s="51"/>
      <c r="G14" s="24"/>
      <c r="H14" s="25"/>
      <c r="I14" s="25"/>
      <c r="J14" s="38"/>
    </row>
    <row r="15" spans="1:10">
      <c r="A15" s="24"/>
      <c r="B15" s="25"/>
      <c r="C15" s="25"/>
      <c r="D15" s="38"/>
      <c r="E15" s="35"/>
      <c r="F15" s="51"/>
      <c r="G15" s="24"/>
      <c r="H15" s="25"/>
      <c r="I15" s="25"/>
      <c r="J15" s="38"/>
    </row>
    <row r="16" spans="1:10">
      <c r="A16" s="24"/>
      <c r="B16" s="25"/>
      <c r="C16" s="25"/>
      <c r="D16" s="25"/>
      <c r="E16" s="25"/>
      <c r="F16" s="32"/>
      <c r="G16" s="25"/>
      <c r="H16" s="25"/>
      <c r="I16" s="25"/>
    </row>
    <row r="17" spans="1:10">
      <c r="A17" s="18" t="s">
        <v>82</v>
      </c>
      <c r="B17" s="3" t="s">
        <v>6</v>
      </c>
      <c r="C17" s="3" t="s">
        <v>119</v>
      </c>
      <c r="D17" s="3" t="s">
        <v>83</v>
      </c>
      <c r="E17" s="25"/>
      <c r="F17" s="32"/>
      <c r="G17" s="37" t="s">
        <v>91</v>
      </c>
      <c r="H17" s="3" t="s">
        <v>6</v>
      </c>
      <c r="I17" s="3" t="s">
        <v>119</v>
      </c>
      <c r="J17" s="3" t="s">
        <v>83</v>
      </c>
    </row>
    <row r="18" spans="1:10">
      <c r="A18" s="3" t="s">
        <v>84</v>
      </c>
      <c r="B18" s="3"/>
      <c r="C18" s="3" t="s">
        <v>95</v>
      </c>
      <c r="D18" s="3" t="s">
        <v>81</v>
      </c>
      <c r="E18" s="25"/>
      <c r="F18" s="32"/>
      <c r="G18" s="7" t="s">
        <v>84</v>
      </c>
      <c r="H18" s="3"/>
      <c r="I18" s="3" t="s">
        <v>98</v>
      </c>
      <c r="J18" s="3" t="s">
        <v>98</v>
      </c>
    </row>
    <row r="19" spans="1:10">
      <c r="A19" s="3" t="s">
        <v>86</v>
      </c>
      <c r="B19" s="3"/>
      <c r="C19" s="22">
        <v>1500</v>
      </c>
      <c r="D19" s="22">
        <f>B19*C19</f>
        <v>0</v>
      </c>
      <c r="E19" s="35"/>
      <c r="F19" s="51"/>
      <c r="G19" s="7" t="s">
        <v>86</v>
      </c>
      <c r="H19" s="3"/>
      <c r="I19" s="22">
        <v>800</v>
      </c>
      <c r="J19" s="22">
        <f>H19*I19</f>
        <v>0</v>
      </c>
    </row>
    <row r="20" spans="1:10">
      <c r="A20" s="3" t="s">
        <v>87</v>
      </c>
      <c r="B20" s="3"/>
      <c r="C20" s="22">
        <v>1800</v>
      </c>
      <c r="D20" s="22">
        <f>B20*C20</f>
        <v>0</v>
      </c>
      <c r="E20" s="35"/>
      <c r="F20" s="51"/>
      <c r="G20" s="7" t="s">
        <v>87</v>
      </c>
      <c r="H20" s="3"/>
      <c r="I20" s="22">
        <v>1100</v>
      </c>
      <c r="J20" s="22">
        <f>H20*I20</f>
        <v>0</v>
      </c>
    </row>
    <row r="21" spans="1:10" ht="13.8" thickBot="1">
      <c r="A21" s="8" t="s">
        <v>88</v>
      </c>
      <c r="B21" s="8"/>
      <c r="C21" s="8" t="s">
        <v>95</v>
      </c>
      <c r="D21" s="8" t="s">
        <v>81</v>
      </c>
      <c r="E21" s="127"/>
      <c r="F21" s="96"/>
      <c r="G21" s="48" t="s">
        <v>88</v>
      </c>
      <c r="H21" s="8"/>
      <c r="I21" s="8" t="s">
        <v>99</v>
      </c>
      <c r="J21" s="8" t="s">
        <v>99</v>
      </c>
    </row>
    <row r="22" spans="1:10">
      <c r="A22" s="43" t="s">
        <v>90</v>
      </c>
      <c r="B22" s="10">
        <f>SUM(B18:B21)</f>
        <v>0</v>
      </c>
      <c r="C22" s="10" t="s">
        <v>85</v>
      </c>
      <c r="D22" s="44">
        <f>SUM(D19:D21)</f>
        <v>0</v>
      </c>
      <c r="E22" s="35"/>
      <c r="F22" s="51"/>
      <c r="G22" s="49" t="s">
        <v>90</v>
      </c>
      <c r="H22" s="10">
        <f>SUM(H18:H21)</f>
        <v>0</v>
      </c>
      <c r="I22" s="10" t="s">
        <v>100</v>
      </c>
      <c r="J22" s="44">
        <f>SUM(J19:J21)</f>
        <v>0</v>
      </c>
    </row>
    <row r="23" spans="1:10">
      <c r="A23" s="24"/>
      <c r="B23" s="25"/>
      <c r="C23" s="25"/>
      <c r="D23" s="38"/>
      <c r="E23" s="35"/>
      <c r="F23" s="51"/>
      <c r="G23" s="24"/>
      <c r="H23" s="25"/>
      <c r="I23" s="25"/>
      <c r="J23" s="38"/>
    </row>
    <row r="24" spans="1:10">
      <c r="A24" s="24"/>
      <c r="B24" s="25"/>
      <c r="C24" s="25"/>
      <c r="D24" s="38"/>
      <c r="E24" s="35"/>
      <c r="F24" s="51"/>
      <c r="G24" s="24"/>
      <c r="H24" s="25"/>
      <c r="I24" s="25"/>
      <c r="J24" s="38"/>
    </row>
    <row r="25" spans="1:10">
      <c r="F25" s="32"/>
    </row>
    <row r="26" spans="1:10">
      <c r="A26" s="18" t="s">
        <v>82</v>
      </c>
      <c r="B26" s="3" t="s">
        <v>6</v>
      </c>
      <c r="C26" s="3" t="s">
        <v>119</v>
      </c>
      <c r="D26" s="3" t="s">
        <v>83</v>
      </c>
      <c r="E26" s="25"/>
      <c r="F26" s="32"/>
      <c r="G26" s="37" t="s">
        <v>91</v>
      </c>
      <c r="H26" s="3" t="s">
        <v>6</v>
      </c>
      <c r="I26" s="3" t="s">
        <v>119</v>
      </c>
      <c r="J26" s="3" t="s">
        <v>83</v>
      </c>
    </row>
    <row r="27" spans="1:10">
      <c r="A27" s="3" t="s">
        <v>84</v>
      </c>
      <c r="B27" s="3"/>
      <c r="C27" s="3" t="s">
        <v>95</v>
      </c>
      <c r="D27" s="3" t="s">
        <v>81</v>
      </c>
      <c r="E27" s="25"/>
      <c r="F27" s="32"/>
      <c r="G27" s="7" t="s">
        <v>84</v>
      </c>
      <c r="H27" s="3"/>
      <c r="I27" s="3" t="s">
        <v>98</v>
      </c>
      <c r="J27" s="3" t="s">
        <v>98</v>
      </c>
    </row>
    <row r="28" spans="1:10">
      <c r="A28" s="3" t="s">
        <v>86</v>
      </c>
      <c r="B28" s="3"/>
      <c r="C28" s="22">
        <v>1500</v>
      </c>
      <c r="D28" s="22">
        <f>B28*C28</f>
        <v>0</v>
      </c>
      <c r="E28" s="35"/>
      <c r="F28" s="51"/>
      <c r="G28" s="7" t="s">
        <v>86</v>
      </c>
      <c r="H28" s="3"/>
      <c r="I28" s="22">
        <v>800</v>
      </c>
      <c r="J28" s="22">
        <f>H28*I28</f>
        <v>0</v>
      </c>
    </row>
    <row r="29" spans="1:10">
      <c r="A29" s="3" t="s">
        <v>87</v>
      </c>
      <c r="B29" s="3"/>
      <c r="C29" s="22">
        <v>1800</v>
      </c>
      <c r="D29" s="22">
        <f>B29*C29</f>
        <v>0</v>
      </c>
      <c r="E29" s="35"/>
      <c r="F29" s="51"/>
      <c r="G29" s="7" t="s">
        <v>87</v>
      </c>
      <c r="H29" s="3"/>
      <c r="I29" s="22">
        <v>1100</v>
      </c>
      <c r="J29" s="22">
        <f>H29*I29</f>
        <v>0</v>
      </c>
    </row>
    <row r="30" spans="1:10" ht="13.8" thickBot="1">
      <c r="A30" s="15" t="s">
        <v>88</v>
      </c>
      <c r="B30" s="15"/>
      <c r="C30" s="15" t="s">
        <v>95</v>
      </c>
      <c r="D30" s="15" t="s">
        <v>81</v>
      </c>
      <c r="E30" s="25"/>
      <c r="F30" s="32"/>
      <c r="G30" s="61" t="s">
        <v>88</v>
      </c>
      <c r="H30" s="15"/>
      <c r="I30" s="15" t="s">
        <v>99</v>
      </c>
      <c r="J30" s="15" t="s">
        <v>99</v>
      </c>
    </row>
    <row r="31" spans="1:10">
      <c r="A31" s="152" t="s">
        <v>90</v>
      </c>
      <c r="B31" s="11">
        <f>SUM(B27:B30)</f>
        <v>0</v>
      </c>
      <c r="C31" s="11" t="s">
        <v>85</v>
      </c>
      <c r="D31" s="153">
        <f>SUM(D28:D30)</f>
        <v>0</v>
      </c>
      <c r="E31" s="154"/>
      <c r="F31" s="155"/>
      <c r="G31" s="156" t="s">
        <v>90</v>
      </c>
      <c r="H31" s="11">
        <f>SUM(H27:H30)</f>
        <v>0</v>
      </c>
      <c r="I31" s="11" t="s">
        <v>100</v>
      </c>
      <c r="J31" s="153">
        <f>SUM(J28:J30)</f>
        <v>0</v>
      </c>
    </row>
    <row r="32" spans="1:10">
      <c r="A32" s="24"/>
      <c r="B32" s="25"/>
      <c r="C32" s="25"/>
      <c r="D32" s="38"/>
      <c r="E32" s="35"/>
      <c r="F32" s="51"/>
      <c r="G32" s="24"/>
      <c r="H32" s="25"/>
      <c r="I32" s="25"/>
      <c r="J32" s="38"/>
    </row>
    <row r="33" spans="1:10">
      <c r="E33" s="35"/>
      <c r="F33" s="51"/>
    </row>
    <row r="34" spans="1:10" ht="13.8" thickBot="1">
      <c r="A34" s="24"/>
      <c r="B34" s="25"/>
      <c r="C34" s="25"/>
      <c r="D34" s="35"/>
      <c r="E34" s="35"/>
      <c r="F34" s="51"/>
    </row>
    <row r="35" spans="1:10" ht="13.8" thickBot="1">
      <c r="A35" s="39" t="s">
        <v>80</v>
      </c>
      <c r="B35" s="40">
        <f>B13+B22+B31</f>
        <v>104</v>
      </c>
      <c r="C35" s="40"/>
      <c r="D35" s="41">
        <f>+D13+D22+D31</f>
        <v>49200</v>
      </c>
      <c r="E35" s="25"/>
      <c r="F35" s="32"/>
      <c r="G35" s="50" t="s">
        <v>80</v>
      </c>
      <c r="H35" s="20">
        <f>H13+H22+H31</f>
        <v>20</v>
      </c>
      <c r="I35" s="20"/>
      <c r="J35" s="21">
        <f>J13+J22+J31</f>
        <v>0</v>
      </c>
    </row>
    <row r="36" spans="1:10">
      <c r="F36" s="32"/>
    </row>
    <row r="37" spans="1:10" ht="14.4">
      <c r="D37" s="36"/>
      <c r="E37" s="36"/>
      <c r="F37" s="52"/>
    </row>
    <row r="38" spans="1:10" ht="15" thickBot="1">
      <c r="B38" s="42"/>
    </row>
    <row r="39" spans="1:10" ht="15.6" thickTop="1" thickBot="1">
      <c r="A39" s="53" t="s">
        <v>92</v>
      </c>
      <c r="B39" s="54">
        <f>B35+H35</f>
        <v>124</v>
      </c>
      <c r="C39" s="55" t="s">
        <v>93</v>
      </c>
    </row>
    <row r="40" spans="1:10" ht="14.4" thickTop="1" thickBot="1"/>
    <row r="41" spans="1:10" ht="14.4" thickTop="1" thickBot="1">
      <c r="A41" s="53" t="s">
        <v>11</v>
      </c>
      <c r="B41" s="56">
        <f>D35+J35</f>
        <v>49200</v>
      </c>
      <c r="C41" s="55"/>
    </row>
    <row r="42" spans="1:10" ht="13.8" thickTop="1"/>
    <row r="49" spans="1:9">
      <c r="A49" s="13"/>
    </row>
    <row r="50" spans="1:9">
      <c r="A50" s="25"/>
      <c r="B50" s="28"/>
      <c r="C50" s="25"/>
      <c r="D50" s="38"/>
      <c r="E50" s="38"/>
      <c r="F50" s="38"/>
      <c r="G50" s="28"/>
      <c r="H50" s="25"/>
      <c r="I50" s="38"/>
    </row>
  </sheetData>
  <mergeCells count="2">
    <mergeCell ref="A5:I5"/>
    <mergeCell ref="H6:J6"/>
  </mergeCells>
  <phoneticPr fontId="3"/>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B1:H33"/>
  <sheetViews>
    <sheetView zoomScaleNormal="100" workbookViewId="0">
      <selection activeCell="J9" sqref="J9"/>
    </sheetView>
  </sheetViews>
  <sheetFormatPr defaultRowHeight="13.2"/>
  <cols>
    <col min="1" max="1" width="0.44140625" customWidth="1"/>
    <col min="2" max="2" width="12.44140625" bestFit="1" customWidth="1"/>
    <col min="3" max="3" width="12" customWidth="1"/>
    <col min="4" max="4" width="14.33203125" customWidth="1"/>
    <col min="5" max="5" width="3.6640625" customWidth="1"/>
    <col min="6" max="6" width="12.44140625" bestFit="1" customWidth="1"/>
    <col min="7" max="7" width="13" customWidth="1"/>
    <col min="8" max="8" width="15.77734375" customWidth="1"/>
  </cols>
  <sheetData>
    <row r="1" spans="2:8">
      <c r="B1" s="1036" t="s">
        <v>13</v>
      </c>
    </row>
    <row r="2" spans="2:8">
      <c r="B2" s="1036" t="s">
        <v>14</v>
      </c>
    </row>
    <row r="3" spans="2:8">
      <c r="B3" s="1036" t="s">
        <v>16</v>
      </c>
    </row>
    <row r="5" spans="2:8" ht="16.2">
      <c r="B5" s="923" t="s">
        <v>12</v>
      </c>
      <c r="C5" s="923"/>
      <c r="D5" s="923"/>
      <c r="E5" s="923"/>
      <c r="F5" s="923"/>
      <c r="G5" s="923"/>
    </row>
    <row r="7" spans="2:8" ht="13.8" thickBot="1"/>
    <row r="8" spans="2:8" ht="19.2">
      <c r="B8" s="344" t="s">
        <v>84</v>
      </c>
      <c r="C8" s="345"/>
      <c r="D8" s="340" t="s">
        <v>156</v>
      </c>
      <c r="E8" s="70"/>
      <c r="F8" s="348" t="s">
        <v>84</v>
      </c>
      <c r="G8" s="95"/>
      <c r="H8" s="341" t="s">
        <v>157</v>
      </c>
    </row>
    <row r="9" spans="2:8" ht="19.2">
      <c r="B9" s="924" t="s">
        <v>15</v>
      </c>
      <c r="C9" s="925"/>
      <c r="D9" s="926"/>
      <c r="E9" s="70"/>
      <c r="F9" s="924" t="s">
        <v>15</v>
      </c>
      <c r="G9" s="925"/>
      <c r="H9" s="926"/>
    </row>
    <row r="10" spans="2:8" ht="19.2">
      <c r="B10" s="73" t="s">
        <v>158</v>
      </c>
      <c r="C10" s="74"/>
      <c r="D10" s="72"/>
      <c r="E10" s="70"/>
      <c r="F10" s="73" t="s">
        <v>158</v>
      </c>
      <c r="G10" s="74"/>
      <c r="H10" s="72"/>
    </row>
    <row r="11" spans="2:8" ht="19.2">
      <c r="B11" s="75"/>
      <c r="C11" s="74"/>
      <c r="D11" s="72"/>
      <c r="E11" s="70"/>
      <c r="F11" s="75"/>
      <c r="G11" s="74"/>
      <c r="H11" s="72"/>
    </row>
    <row r="12" spans="2:8" ht="19.8" thickBot="1">
      <c r="B12" s="76" t="s">
        <v>160</v>
      </c>
      <c r="C12" s="346"/>
      <c r="D12" s="347"/>
      <c r="E12" s="70"/>
      <c r="F12" s="76" t="s">
        <v>160</v>
      </c>
      <c r="G12" s="77"/>
      <c r="H12" s="78"/>
    </row>
    <row r="13" spans="2:8" ht="19.2">
      <c r="B13" s="70"/>
      <c r="C13" s="70"/>
      <c r="D13" s="70"/>
      <c r="E13" s="70"/>
      <c r="F13" s="70"/>
      <c r="G13" s="70"/>
      <c r="H13" s="70"/>
    </row>
    <row r="14" spans="2:8" ht="19.8" thickBot="1">
      <c r="B14" s="70"/>
      <c r="C14" s="70"/>
      <c r="D14" s="70"/>
      <c r="E14" s="70"/>
      <c r="F14" s="70"/>
      <c r="G14" s="70"/>
      <c r="H14" s="70"/>
    </row>
    <row r="15" spans="2:8" ht="19.2">
      <c r="B15" s="342" t="s">
        <v>86</v>
      </c>
      <c r="C15" s="95"/>
      <c r="D15" s="340" t="s">
        <v>156</v>
      </c>
      <c r="E15" s="70"/>
      <c r="F15" s="348" t="s">
        <v>86</v>
      </c>
      <c r="G15" s="95"/>
      <c r="H15" s="341" t="s">
        <v>157</v>
      </c>
    </row>
    <row r="16" spans="2:8" ht="19.2">
      <c r="B16" s="924" t="s">
        <v>15</v>
      </c>
      <c r="C16" s="925"/>
      <c r="D16" s="926"/>
      <c r="E16" s="70"/>
      <c r="F16" s="924" t="s">
        <v>15</v>
      </c>
      <c r="G16" s="925"/>
      <c r="H16" s="926"/>
    </row>
    <row r="17" spans="2:8" ht="19.2">
      <c r="B17" s="73" t="s">
        <v>158</v>
      </c>
      <c r="C17" s="79" t="s">
        <v>119</v>
      </c>
      <c r="D17" s="80" t="s">
        <v>159</v>
      </c>
      <c r="E17" s="70"/>
      <c r="F17" s="73" t="s">
        <v>158</v>
      </c>
      <c r="G17" s="79" t="s">
        <v>119</v>
      </c>
      <c r="H17" s="80" t="s">
        <v>159</v>
      </c>
    </row>
    <row r="18" spans="2:8" ht="19.2">
      <c r="B18" s="75"/>
      <c r="C18" s="81"/>
      <c r="D18" s="82"/>
      <c r="E18" s="70"/>
      <c r="F18" s="75"/>
      <c r="G18" s="81"/>
      <c r="H18" s="82"/>
    </row>
    <row r="19" spans="2:8" ht="19.8" thickBot="1">
      <c r="B19" s="76" t="s">
        <v>160</v>
      </c>
      <c r="C19" s="343" t="s">
        <v>17</v>
      </c>
      <c r="D19" s="83" t="s">
        <v>161</v>
      </c>
      <c r="E19" s="70"/>
      <c r="F19" s="76" t="s">
        <v>160</v>
      </c>
      <c r="G19" s="343" t="s">
        <v>17</v>
      </c>
      <c r="H19" s="83" t="s">
        <v>161</v>
      </c>
    </row>
    <row r="20" spans="2:8" ht="19.2">
      <c r="B20" s="70"/>
      <c r="C20" s="70"/>
      <c r="D20" s="70"/>
      <c r="E20" s="70"/>
      <c r="F20" s="70"/>
      <c r="G20" s="70"/>
      <c r="H20" s="70"/>
    </row>
    <row r="21" spans="2:8" ht="19.8" thickBot="1">
      <c r="B21" s="70"/>
      <c r="C21" s="70"/>
      <c r="D21" s="70"/>
      <c r="E21" s="70"/>
      <c r="F21" s="70"/>
      <c r="G21" s="70"/>
      <c r="H21" s="70"/>
    </row>
    <row r="22" spans="2:8" ht="19.2">
      <c r="B22" s="342" t="s">
        <v>87</v>
      </c>
      <c r="C22" s="95"/>
      <c r="D22" s="340" t="s">
        <v>156</v>
      </c>
      <c r="E22" s="70"/>
      <c r="F22" s="348" t="s">
        <v>87</v>
      </c>
      <c r="G22" s="95"/>
      <c r="H22" s="341" t="s">
        <v>157</v>
      </c>
    </row>
    <row r="23" spans="2:8" ht="19.2">
      <c r="B23" s="924" t="s">
        <v>15</v>
      </c>
      <c r="C23" s="925"/>
      <c r="D23" s="926"/>
      <c r="E23" s="70"/>
      <c r="F23" s="924" t="s">
        <v>15</v>
      </c>
      <c r="G23" s="925"/>
      <c r="H23" s="926"/>
    </row>
    <row r="24" spans="2:8" ht="19.2">
      <c r="B24" s="73" t="s">
        <v>158</v>
      </c>
      <c r="C24" s="79" t="s">
        <v>119</v>
      </c>
      <c r="D24" s="80" t="s">
        <v>159</v>
      </c>
      <c r="E24" s="70"/>
      <c r="F24" s="73" t="s">
        <v>158</v>
      </c>
      <c r="G24" s="79" t="s">
        <v>119</v>
      </c>
      <c r="H24" s="80" t="s">
        <v>159</v>
      </c>
    </row>
    <row r="25" spans="2:8" ht="19.2">
      <c r="B25" s="75"/>
      <c r="C25" s="81"/>
      <c r="D25" s="82"/>
      <c r="E25" s="70"/>
      <c r="F25" s="75"/>
      <c r="G25" s="81"/>
      <c r="H25" s="82"/>
    </row>
    <row r="26" spans="2:8" ht="19.8" thickBot="1">
      <c r="B26" s="76" t="s">
        <v>160</v>
      </c>
      <c r="C26" s="343" t="s">
        <v>17</v>
      </c>
      <c r="D26" s="83" t="s">
        <v>161</v>
      </c>
      <c r="E26" s="70"/>
      <c r="F26" s="76" t="s">
        <v>160</v>
      </c>
      <c r="G26" s="343" t="s">
        <v>17</v>
      </c>
      <c r="H26" s="83" t="s">
        <v>161</v>
      </c>
    </row>
    <row r="27" spans="2:8" ht="19.2">
      <c r="B27" s="70"/>
      <c r="C27" s="70"/>
      <c r="D27" s="70"/>
      <c r="E27" s="70"/>
      <c r="F27" s="70"/>
      <c r="G27" s="70"/>
      <c r="H27" s="70"/>
    </row>
    <row r="28" spans="2:8" ht="19.8" thickBot="1">
      <c r="B28" s="70"/>
      <c r="C28" s="70"/>
      <c r="D28" s="70"/>
      <c r="E28" s="70"/>
      <c r="F28" s="70"/>
      <c r="G28" s="70"/>
      <c r="H28" s="70"/>
    </row>
    <row r="29" spans="2:8" ht="19.2">
      <c r="B29" s="342" t="s">
        <v>88</v>
      </c>
      <c r="C29" s="95"/>
      <c r="D29" s="340" t="s">
        <v>156</v>
      </c>
      <c r="E29" s="70"/>
      <c r="F29" s="348" t="s">
        <v>88</v>
      </c>
      <c r="G29" s="95"/>
      <c r="H29" s="341" t="s">
        <v>157</v>
      </c>
    </row>
    <row r="30" spans="2:8" ht="19.2">
      <c r="B30" s="924" t="s">
        <v>15</v>
      </c>
      <c r="C30" s="925"/>
      <c r="D30" s="926"/>
      <c r="E30" s="70"/>
      <c r="F30" s="924" t="s">
        <v>15</v>
      </c>
      <c r="G30" s="925"/>
      <c r="H30" s="926"/>
    </row>
    <row r="31" spans="2:8" ht="19.2">
      <c r="B31" s="73" t="s">
        <v>158</v>
      </c>
      <c r="C31" s="71"/>
      <c r="D31" s="72"/>
      <c r="E31" s="70"/>
      <c r="F31" s="73" t="s">
        <v>158</v>
      </c>
      <c r="G31" s="71"/>
      <c r="H31" s="72"/>
    </row>
    <row r="32" spans="2:8" ht="19.2">
      <c r="B32" s="75"/>
      <c r="C32" s="71"/>
      <c r="D32" s="72"/>
      <c r="E32" s="70"/>
      <c r="F32" s="75"/>
      <c r="G32" s="71"/>
      <c r="H32" s="72"/>
    </row>
    <row r="33" spans="2:8" ht="19.8" thickBot="1">
      <c r="B33" s="76" t="s">
        <v>160</v>
      </c>
      <c r="C33" s="84"/>
      <c r="D33" s="78"/>
      <c r="E33" s="70"/>
      <c r="F33" s="76" t="s">
        <v>160</v>
      </c>
      <c r="G33" s="84"/>
      <c r="H33" s="78"/>
    </row>
  </sheetData>
  <mergeCells count="9">
    <mergeCell ref="B5:G5"/>
    <mergeCell ref="B9:D9"/>
    <mergeCell ref="F9:H9"/>
    <mergeCell ref="B30:D30"/>
    <mergeCell ref="F30:H30"/>
    <mergeCell ref="B16:D16"/>
    <mergeCell ref="F16:H16"/>
    <mergeCell ref="B23:D23"/>
    <mergeCell ref="F23:H23"/>
  </mergeCells>
  <phoneticPr fontId="3"/>
  <pageMargins left="0.25" right="0.25" top="0.75" bottom="0.75" header="0.3" footer="0.3"/>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dimension ref="A1:I49"/>
  <sheetViews>
    <sheetView topLeftCell="A16" zoomScaleNormal="100" workbookViewId="0">
      <selection activeCell="G45" sqref="G45"/>
    </sheetView>
  </sheetViews>
  <sheetFormatPr defaultRowHeight="13.2"/>
  <cols>
    <col min="1" max="1" width="10.21875" bestFit="1" customWidth="1"/>
    <col min="2" max="2" width="17.21875" bestFit="1" customWidth="1"/>
    <col min="3" max="3" width="55.6640625" bestFit="1" customWidth="1"/>
    <col min="4" max="4" width="2.21875" customWidth="1"/>
    <col min="5" max="5" width="4.88671875" bestFit="1" customWidth="1"/>
    <col min="6" max="6" width="4" bestFit="1" customWidth="1"/>
    <col min="7" max="7" width="8" bestFit="1" customWidth="1"/>
    <col min="8" max="8" width="19.109375" bestFit="1" customWidth="1"/>
  </cols>
  <sheetData>
    <row r="1" spans="1:9" ht="21">
      <c r="A1" s="689" t="s">
        <v>306</v>
      </c>
      <c r="B1" s="690"/>
      <c r="C1" s="691"/>
      <c r="D1" s="183"/>
      <c r="E1" s="693" t="s">
        <v>635</v>
      </c>
      <c r="F1" s="694"/>
      <c r="G1" s="694"/>
      <c r="H1" s="694"/>
    </row>
    <row r="2" spans="1:9">
      <c r="A2" s="182" t="s">
        <v>559</v>
      </c>
      <c r="B2" s="378"/>
    </row>
    <row r="3" spans="1:9">
      <c r="A3" s="182" t="s">
        <v>321</v>
      </c>
      <c r="B3" s="378"/>
    </row>
    <row r="4" spans="1:9">
      <c r="A4" s="182" t="s">
        <v>576</v>
      </c>
      <c r="B4" s="378"/>
    </row>
    <row r="5" spans="1:9">
      <c r="A5" s="182"/>
      <c r="E5" s="128" t="s">
        <v>637</v>
      </c>
    </row>
    <row r="6" spans="1:9">
      <c r="A6" s="184">
        <v>1</v>
      </c>
      <c r="B6" s="184" t="s">
        <v>227</v>
      </c>
      <c r="C6" s="185" t="s">
        <v>309</v>
      </c>
      <c r="E6" s="692" t="s">
        <v>638</v>
      </c>
      <c r="F6" s="692"/>
      <c r="G6" s="173"/>
    </row>
    <row r="7" spans="1:9">
      <c r="A7" s="184"/>
      <c r="B7" s="186" t="s">
        <v>308</v>
      </c>
      <c r="C7" s="185" t="s">
        <v>311</v>
      </c>
      <c r="E7" s="3">
        <v>17</v>
      </c>
      <c r="F7" s="3" t="s">
        <v>291</v>
      </c>
      <c r="G7" s="129"/>
      <c r="H7" s="420" t="s">
        <v>292</v>
      </c>
    </row>
    <row r="8" spans="1:9">
      <c r="A8" s="184"/>
      <c r="B8" s="187" t="s">
        <v>307</v>
      </c>
      <c r="C8" s="185" t="s">
        <v>310</v>
      </c>
      <c r="E8" s="129">
        <v>18</v>
      </c>
      <c r="F8" s="174" t="s">
        <v>299</v>
      </c>
      <c r="G8" s="129"/>
      <c r="H8" s="242" t="s">
        <v>639</v>
      </c>
    </row>
    <row r="9" spans="1:9">
      <c r="A9" s="184">
        <v>2</v>
      </c>
      <c r="B9" s="184" t="s">
        <v>228</v>
      </c>
      <c r="C9" s="190"/>
      <c r="E9" s="129">
        <v>19</v>
      </c>
      <c r="F9" s="129" t="s">
        <v>254</v>
      </c>
      <c r="G9" s="129"/>
      <c r="H9" s="242" t="s">
        <v>640</v>
      </c>
      <c r="I9" s="181"/>
    </row>
    <row r="10" spans="1:9">
      <c r="A10" s="184">
        <v>3</v>
      </c>
      <c r="B10" s="184" t="s">
        <v>312</v>
      </c>
      <c r="C10" s="190" t="s">
        <v>650</v>
      </c>
      <c r="E10" s="129">
        <v>20</v>
      </c>
      <c r="F10" s="129" t="s">
        <v>255</v>
      </c>
      <c r="G10" s="129"/>
      <c r="H10" s="242" t="s">
        <v>296</v>
      </c>
    </row>
    <row r="11" spans="1:9">
      <c r="A11" s="185"/>
      <c r="B11" s="186" t="s">
        <v>314</v>
      </c>
      <c r="C11" s="185" t="s">
        <v>118</v>
      </c>
      <c r="E11" s="3">
        <v>21</v>
      </c>
      <c r="F11" s="129" t="s">
        <v>251</v>
      </c>
      <c r="G11" s="129"/>
      <c r="H11" s="242" t="s">
        <v>300</v>
      </c>
    </row>
    <row r="12" spans="1:9">
      <c r="A12" s="184">
        <v>4</v>
      </c>
      <c r="B12" s="184" t="s">
        <v>226</v>
      </c>
      <c r="C12" s="190" t="s">
        <v>651</v>
      </c>
      <c r="E12" s="129">
        <v>22</v>
      </c>
      <c r="F12" s="174" t="s">
        <v>295</v>
      </c>
      <c r="G12" s="129"/>
      <c r="H12" s="242" t="s">
        <v>371</v>
      </c>
    </row>
    <row r="13" spans="1:9">
      <c r="A13" s="184">
        <v>5</v>
      </c>
      <c r="B13" s="184" t="s">
        <v>232</v>
      </c>
      <c r="C13" s="190" t="s">
        <v>652</v>
      </c>
      <c r="E13" s="129">
        <v>23</v>
      </c>
      <c r="F13" s="174" t="s">
        <v>641</v>
      </c>
      <c r="G13" s="175">
        <v>0.83333333333333337</v>
      </c>
      <c r="H13" s="420" t="s">
        <v>297</v>
      </c>
    </row>
    <row r="14" spans="1:9">
      <c r="A14" s="184">
        <v>6</v>
      </c>
      <c r="B14" s="184" t="s">
        <v>231</v>
      </c>
      <c r="C14" s="190" t="s">
        <v>636</v>
      </c>
      <c r="E14" s="129">
        <v>24</v>
      </c>
      <c r="F14" s="129" t="s">
        <v>253</v>
      </c>
      <c r="G14" s="175">
        <v>0.58333333333333337</v>
      </c>
      <c r="H14" s="420" t="s">
        <v>298</v>
      </c>
    </row>
    <row r="15" spans="1:9">
      <c r="A15" s="184">
        <v>7</v>
      </c>
      <c r="B15" s="184" t="s">
        <v>235</v>
      </c>
      <c r="C15" s="190" t="s">
        <v>478</v>
      </c>
      <c r="E15" s="3">
        <v>25</v>
      </c>
      <c r="F15" s="174" t="s">
        <v>293</v>
      </c>
      <c r="G15" s="175">
        <v>0.83333333333333337</v>
      </c>
      <c r="H15" s="242" t="s">
        <v>642</v>
      </c>
    </row>
    <row r="16" spans="1:9">
      <c r="A16" s="184">
        <v>8</v>
      </c>
      <c r="B16" s="184" t="s">
        <v>234</v>
      </c>
      <c r="C16" s="190" t="s">
        <v>653</v>
      </c>
      <c r="E16" s="129">
        <v>26</v>
      </c>
      <c r="F16" s="129" t="s">
        <v>254</v>
      </c>
      <c r="G16" s="129"/>
      <c r="H16" s="420" t="s">
        <v>301</v>
      </c>
    </row>
    <row r="17" spans="1:8">
      <c r="A17" s="184">
        <v>9</v>
      </c>
      <c r="B17" s="184" t="s">
        <v>233</v>
      </c>
      <c r="C17" s="185" t="s">
        <v>237</v>
      </c>
      <c r="E17" s="129">
        <v>27</v>
      </c>
      <c r="F17" s="129" t="s">
        <v>255</v>
      </c>
      <c r="G17" s="176"/>
      <c r="H17" s="188" t="s">
        <v>300</v>
      </c>
    </row>
    <row r="18" spans="1:8">
      <c r="A18" s="185"/>
      <c r="B18" s="185"/>
      <c r="C18" s="185"/>
      <c r="E18" s="129">
        <v>28</v>
      </c>
      <c r="F18" s="129" t="s">
        <v>251</v>
      </c>
      <c r="G18" s="3"/>
      <c r="H18" s="188" t="s">
        <v>296</v>
      </c>
    </row>
    <row r="19" spans="1:8">
      <c r="A19" s="184">
        <v>10</v>
      </c>
      <c r="B19" s="184" t="s">
        <v>236</v>
      </c>
      <c r="C19" s="969" t="s">
        <v>931</v>
      </c>
      <c r="E19" s="3">
        <v>29</v>
      </c>
      <c r="F19" s="174" t="s">
        <v>295</v>
      </c>
      <c r="G19" s="121">
        <v>0.83333333333333337</v>
      </c>
      <c r="H19" s="3" t="s">
        <v>303</v>
      </c>
    </row>
    <row r="20" spans="1:8">
      <c r="A20" s="185"/>
      <c r="B20" s="185"/>
      <c r="C20" s="185" t="s">
        <v>577</v>
      </c>
      <c r="E20" s="129">
        <v>30</v>
      </c>
      <c r="F20" s="129" t="s">
        <v>252</v>
      </c>
      <c r="G20" s="176">
        <v>0.83333333333333337</v>
      </c>
      <c r="H20" s="420" t="s">
        <v>302</v>
      </c>
    </row>
    <row r="21" spans="1:8">
      <c r="A21" s="185"/>
      <c r="B21" s="185"/>
      <c r="C21" s="185" t="s">
        <v>315</v>
      </c>
      <c r="E21" s="129">
        <v>1</v>
      </c>
      <c r="F21" s="129" t="s">
        <v>253</v>
      </c>
      <c r="G21" s="175">
        <v>0.58333333333333337</v>
      </c>
      <c r="H21" s="434" t="s">
        <v>643</v>
      </c>
    </row>
    <row r="22" spans="1:8">
      <c r="A22" s="185"/>
      <c r="B22" s="185"/>
      <c r="C22" s="190" t="s">
        <v>654</v>
      </c>
      <c r="E22" s="98"/>
      <c r="F22" s="98"/>
      <c r="G22" s="436"/>
      <c r="H22" s="379"/>
    </row>
    <row r="23" spans="1:8">
      <c r="A23" s="185"/>
      <c r="B23" s="185"/>
      <c r="C23" s="190" t="s">
        <v>646</v>
      </c>
      <c r="E23" s="98"/>
      <c r="F23" s="98"/>
      <c r="G23" s="436"/>
      <c r="H23" s="379"/>
    </row>
    <row r="24" spans="1:8">
      <c r="A24" s="185"/>
      <c r="B24" s="185"/>
      <c r="C24" s="190" t="s">
        <v>647</v>
      </c>
      <c r="E24" s="98"/>
      <c r="F24" s="98"/>
      <c r="G24" s="436"/>
      <c r="H24" s="379"/>
    </row>
    <row r="25" spans="1:8">
      <c r="A25" s="185"/>
      <c r="B25" s="185"/>
      <c r="C25" s="190"/>
      <c r="E25" s="98"/>
      <c r="F25" s="98"/>
      <c r="G25" s="436"/>
      <c r="H25" s="379"/>
    </row>
    <row r="26" spans="1:8">
      <c r="A26" s="185">
        <v>11</v>
      </c>
      <c r="B26" s="184" t="s">
        <v>648</v>
      </c>
      <c r="C26" s="190" t="s">
        <v>649</v>
      </c>
      <c r="E26" s="98"/>
      <c r="F26" s="98"/>
      <c r="G26" s="436"/>
      <c r="H26" s="379"/>
    </row>
    <row r="27" spans="1:8">
      <c r="A27" s="185"/>
      <c r="B27" s="185"/>
      <c r="C27" s="185"/>
      <c r="E27" s="98"/>
      <c r="F27" s="435"/>
      <c r="G27" s="25"/>
      <c r="H27" s="25"/>
    </row>
    <row r="28" spans="1:8">
      <c r="A28" s="13">
        <v>12</v>
      </c>
      <c r="B28" s="13" t="s">
        <v>322</v>
      </c>
    </row>
    <row r="29" spans="1:8">
      <c r="A29" s="189"/>
      <c r="B29" s="190" t="s">
        <v>205</v>
      </c>
      <c r="C29" s="190" t="s">
        <v>118</v>
      </c>
      <c r="D29" s="128"/>
    </row>
    <row r="30" spans="1:8">
      <c r="A30" s="190"/>
      <c r="B30" s="190" t="s">
        <v>323</v>
      </c>
      <c r="C30" s="190" t="s">
        <v>118</v>
      </c>
      <c r="D30" s="128"/>
      <c r="E30" s="98"/>
      <c r="F30" s="98"/>
      <c r="G30" s="98"/>
    </row>
    <row r="31" spans="1:8">
      <c r="A31" s="190"/>
      <c r="B31" s="185" t="s">
        <v>204</v>
      </c>
      <c r="C31" s="190" t="s">
        <v>118</v>
      </c>
      <c r="D31" s="128"/>
      <c r="E31" s="177"/>
      <c r="F31" s="173"/>
      <c r="G31" s="173"/>
    </row>
    <row r="32" spans="1:8">
      <c r="A32" s="190"/>
      <c r="B32" s="190" t="s">
        <v>644</v>
      </c>
      <c r="C32" s="190" t="s">
        <v>118</v>
      </c>
      <c r="D32" s="128"/>
      <c r="E32" s="177"/>
      <c r="F32" s="173"/>
      <c r="G32" s="173"/>
    </row>
    <row r="33" spans="1:7">
      <c r="A33" s="190"/>
      <c r="B33" s="190" t="s">
        <v>316</v>
      </c>
      <c r="C33" s="190" t="s">
        <v>118</v>
      </c>
      <c r="D33" s="128"/>
      <c r="E33" s="98"/>
      <c r="F33" s="178"/>
      <c r="G33" s="178"/>
    </row>
    <row r="34" spans="1:7">
      <c r="A34" s="190"/>
      <c r="B34" s="190" t="s">
        <v>645</v>
      </c>
      <c r="C34" s="190" t="s">
        <v>118</v>
      </c>
      <c r="D34" s="128"/>
      <c r="E34" s="98"/>
      <c r="F34" s="178"/>
      <c r="G34" s="178"/>
    </row>
    <row r="35" spans="1:7">
      <c r="A35" s="190"/>
      <c r="B35" s="190" t="s">
        <v>317</v>
      </c>
      <c r="C35" s="190" t="s">
        <v>118</v>
      </c>
      <c r="D35" s="128"/>
      <c r="E35" s="98"/>
      <c r="F35" s="178"/>
      <c r="G35" s="178"/>
    </row>
    <row r="36" spans="1:7">
      <c r="A36" s="190"/>
      <c r="B36" s="190" t="s">
        <v>304</v>
      </c>
      <c r="C36" s="190" t="s">
        <v>118</v>
      </c>
      <c r="D36" s="128"/>
      <c r="E36" s="98"/>
      <c r="F36" s="179"/>
      <c r="G36" s="179"/>
    </row>
    <row r="37" spans="1:7">
      <c r="A37" s="190"/>
      <c r="B37" s="190" t="s">
        <v>318</v>
      </c>
      <c r="C37" s="190" t="s">
        <v>118</v>
      </c>
      <c r="D37" s="128"/>
      <c r="E37" s="98"/>
      <c r="F37" s="179"/>
      <c r="G37" s="179"/>
    </row>
    <row r="38" spans="1:7">
      <c r="A38" s="190"/>
      <c r="B38" s="190" t="s">
        <v>175</v>
      </c>
      <c r="C38" s="190" t="s">
        <v>118</v>
      </c>
      <c r="D38" s="128"/>
      <c r="E38" s="98"/>
      <c r="F38" s="179"/>
      <c r="G38" s="179"/>
    </row>
    <row r="39" spans="1:7">
      <c r="A39" s="190"/>
      <c r="B39" s="190" t="s">
        <v>173</v>
      </c>
      <c r="C39" s="190" t="s">
        <v>118</v>
      </c>
      <c r="D39" s="128"/>
      <c r="E39" s="98"/>
      <c r="F39" s="179"/>
      <c r="G39" s="179"/>
    </row>
    <row r="40" spans="1:7">
      <c r="A40" s="190"/>
      <c r="B40" s="190" t="s">
        <v>174</v>
      </c>
      <c r="C40" s="190" t="s">
        <v>118</v>
      </c>
      <c r="D40" s="128"/>
      <c r="E40" s="119"/>
      <c r="F40" s="179"/>
      <c r="G40" s="179"/>
    </row>
    <row r="41" spans="1:7">
      <c r="A41" s="190"/>
      <c r="B41" s="190" t="s">
        <v>320</v>
      </c>
      <c r="C41" s="190" t="s">
        <v>118</v>
      </c>
      <c r="D41" s="128"/>
      <c r="E41" s="98"/>
      <c r="F41" s="180"/>
      <c r="G41" s="180"/>
    </row>
    <row r="42" spans="1:7">
      <c r="A42" s="185"/>
      <c r="B42" s="192" t="s">
        <v>319</v>
      </c>
      <c r="C42" s="192" t="s">
        <v>118</v>
      </c>
      <c r="D42" s="128"/>
      <c r="E42" s="98"/>
      <c r="F42" s="179"/>
      <c r="G42" s="179"/>
    </row>
    <row r="43" spans="1:7">
      <c r="A43" s="191"/>
      <c r="B43" s="194" t="s">
        <v>75</v>
      </c>
      <c r="C43" s="195" t="s">
        <v>118</v>
      </c>
      <c r="D43" s="128"/>
      <c r="E43" s="98"/>
      <c r="F43" s="179"/>
      <c r="G43" s="179"/>
    </row>
    <row r="44" spans="1:7">
      <c r="A44" s="185"/>
      <c r="B44" s="193" t="s">
        <v>305</v>
      </c>
      <c r="C44" s="193" t="s">
        <v>118</v>
      </c>
      <c r="D44" s="128"/>
      <c r="E44" s="98"/>
      <c r="F44" s="179"/>
      <c r="G44" s="179"/>
    </row>
    <row r="45" spans="1:7">
      <c r="B45" s="13"/>
      <c r="E45" s="98"/>
      <c r="F45" s="179"/>
      <c r="G45" s="179"/>
    </row>
    <row r="46" spans="1:7">
      <c r="E46" s="98"/>
      <c r="F46" s="178"/>
      <c r="G46" s="178"/>
    </row>
    <row r="47" spans="1:7">
      <c r="A47" s="13"/>
      <c r="B47" s="13"/>
      <c r="E47" s="98"/>
      <c r="F47" s="178"/>
      <c r="G47" s="178"/>
    </row>
    <row r="48" spans="1:7">
      <c r="E48" s="98"/>
      <c r="F48" s="178"/>
      <c r="G48" s="178"/>
    </row>
    <row r="49" spans="5:7">
      <c r="E49" s="98"/>
      <c r="F49" s="98"/>
      <c r="G49" s="98"/>
    </row>
  </sheetData>
  <mergeCells count="3">
    <mergeCell ref="A1:C1"/>
    <mergeCell ref="E6:F6"/>
    <mergeCell ref="E1:H1"/>
  </mergeCells>
  <phoneticPr fontId="3"/>
  <pageMargins left="0.39370078740157483" right="0.39370078740157483" top="0.98425196850393704" bottom="0.98425196850393704" header="0.51181102362204722" footer="0.51181102362204722"/>
  <pageSetup paperSize="9" scale="89" orientation="landscape" cellComments="asDisplayed"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rgb="FF00B0F0"/>
  </sheetPr>
  <dimension ref="A1:O77"/>
  <sheetViews>
    <sheetView zoomScaleNormal="100" workbookViewId="0">
      <selection activeCell="Q26" sqref="Q26"/>
    </sheetView>
  </sheetViews>
  <sheetFormatPr defaultRowHeight="13.2"/>
  <cols>
    <col min="1" max="1" width="2" customWidth="1"/>
    <col min="2" max="2" width="11" bestFit="1" customWidth="1"/>
    <col min="3" max="3" width="9.21875" bestFit="1" customWidth="1"/>
    <col min="4" max="4" width="7.109375" bestFit="1" customWidth="1"/>
    <col min="5" max="5" width="3.109375" customWidth="1"/>
    <col min="6" max="6" width="13.6640625" customWidth="1"/>
    <col min="7" max="7" width="2" customWidth="1"/>
    <col min="8" max="8" width="1.21875" customWidth="1"/>
    <col min="9" max="9" width="10.5546875" customWidth="1"/>
    <col min="10" max="10" width="2.77734375" customWidth="1"/>
    <col min="11" max="11" width="13.6640625" customWidth="1"/>
    <col min="12" max="12" width="9.33203125" customWidth="1"/>
    <col min="13" max="13" width="8" style="120" bestFit="1" customWidth="1"/>
    <col min="14" max="14" width="16.33203125" style="196" bestFit="1" customWidth="1"/>
    <col min="15" max="15" width="6.33203125" customWidth="1"/>
  </cols>
  <sheetData>
    <row r="1" spans="1:14" ht="21">
      <c r="A1" s="752" t="s">
        <v>930</v>
      </c>
      <c r="B1" s="753"/>
      <c r="C1" s="753"/>
      <c r="D1" s="753"/>
      <c r="E1" s="753"/>
      <c r="F1" s="753"/>
      <c r="G1" s="753"/>
      <c r="H1" s="753"/>
      <c r="I1" s="753"/>
      <c r="J1" s="753"/>
      <c r="K1" s="753"/>
      <c r="L1" s="754" t="s">
        <v>658</v>
      </c>
      <c r="M1" s="754"/>
      <c r="N1" s="754"/>
    </row>
    <row r="2" spans="1:14">
      <c r="B2" s="182" t="s">
        <v>342</v>
      </c>
    </row>
    <row r="3" spans="1:14">
      <c r="B3" s="182" t="s">
        <v>345</v>
      </c>
    </row>
    <row r="4" spans="1:14">
      <c r="B4" s="182" t="s">
        <v>344</v>
      </c>
    </row>
    <row r="5" spans="1:14" ht="15" thickBot="1">
      <c r="A5" s="755" t="s">
        <v>343</v>
      </c>
      <c r="B5" s="755"/>
      <c r="C5" s="755"/>
      <c r="D5" s="755"/>
      <c r="E5" s="755"/>
      <c r="F5" s="755"/>
      <c r="I5" s="755" t="s">
        <v>324</v>
      </c>
      <c r="J5" s="755"/>
      <c r="K5" s="755"/>
      <c r="L5" s="755"/>
      <c r="M5" s="755"/>
      <c r="N5" s="755"/>
    </row>
    <row r="6" spans="1:14" ht="13.8" thickBot="1">
      <c r="A6" s="158"/>
      <c r="B6" s="233" t="s">
        <v>325</v>
      </c>
      <c r="C6" s="224" t="s">
        <v>119</v>
      </c>
      <c r="D6" s="224" t="s">
        <v>167</v>
      </c>
      <c r="E6" s="224"/>
      <c r="F6" s="225" t="s">
        <v>168</v>
      </c>
      <c r="I6" s="207" t="s">
        <v>170</v>
      </c>
      <c r="J6" s="697" t="s">
        <v>326</v>
      </c>
      <c r="K6" s="723" t="s">
        <v>927</v>
      </c>
      <c r="L6" s="724"/>
      <c r="M6" s="152"/>
      <c r="N6" s="197"/>
    </row>
    <row r="7" spans="1:14">
      <c r="A7" s="158"/>
      <c r="B7" s="234" t="s">
        <v>169</v>
      </c>
      <c r="C7" s="945">
        <v>1500</v>
      </c>
      <c r="D7" s="946">
        <v>200</v>
      </c>
      <c r="E7" s="129" t="s">
        <v>93</v>
      </c>
      <c r="F7" s="227">
        <f>C7*D7</f>
        <v>300000</v>
      </c>
      <c r="I7" s="707"/>
      <c r="J7" s="698"/>
      <c r="K7" s="722" t="s">
        <v>660</v>
      </c>
      <c r="L7" s="710"/>
      <c r="M7" s="198"/>
      <c r="N7" s="216">
        <v>14000</v>
      </c>
    </row>
    <row r="8" spans="1:14">
      <c r="A8" s="158"/>
      <c r="B8" s="238" t="s">
        <v>673</v>
      </c>
      <c r="C8" s="945">
        <v>1000</v>
      </c>
      <c r="D8" s="947">
        <v>20</v>
      </c>
      <c r="E8" s="129" t="s">
        <v>93</v>
      </c>
      <c r="F8" s="227">
        <f>C8*D8</f>
        <v>20000</v>
      </c>
      <c r="I8" s="708"/>
      <c r="J8" s="698"/>
      <c r="K8" s="722" t="s">
        <v>659</v>
      </c>
      <c r="L8" s="710"/>
      <c r="M8" s="198"/>
      <c r="N8" s="216">
        <v>50000</v>
      </c>
    </row>
    <row r="9" spans="1:14">
      <c r="A9" s="158"/>
      <c r="B9" s="235" t="s">
        <v>87</v>
      </c>
      <c r="C9" s="948">
        <v>1800</v>
      </c>
      <c r="D9" s="949">
        <v>0</v>
      </c>
      <c r="E9" s="163" t="s">
        <v>93</v>
      </c>
      <c r="F9" s="227">
        <f>C9*D9</f>
        <v>0</v>
      </c>
      <c r="I9" s="708"/>
      <c r="J9" s="698"/>
      <c r="K9" s="714"/>
      <c r="L9" s="710"/>
      <c r="M9" s="198"/>
      <c r="N9" s="216"/>
    </row>
    <row r="10" spans="1:14">
      <c r="A10" s="158"/>
      <c r="B10" s="236" t="s">
        <v>327</v>
      </c>
      <c r="C10" s="950">
        <v>500</v>
      </c>
      <c r="D10" s="946">
        <v>-5</v>
      </c>
      <c r="E10" s="129" t="s">
        <v>93</v>
      </c>
      <c r="F10" s="227">
        <f>C10*D10</f>
        <v>-2500</v>
      </c>
      <c r="I10" s="708"/>
      <c r="J10" s="698"/>
      <c r="K10" s="712" t="s">
        <v>661</v>
      </c>
      <c r="L10" s="711"/>
      <c r="M10" s="198"/>
      <c r="N10" s="216">
        <v>6000</v>
      </c>
    </row>
    <row r="11" spans="1:14">
      <c r="A11" s="158"/>
      <c r="B11" s="236"/>
      <c r="C11" s="950"/>
      <c r="D11" s="946"/>
      <c r="E11" s="129"/>
      <c r="F11" s="228"/>
      <c r="I11" s="708"/>
      <c r="J11" s="698"/>
      <c r="K11" s="712"/>
      <c r="L11" s="711"/>
      <c r="M11" s="198"/>
      <c r="N11" s="216"/>
    </row>
    <row r="12" spans="1:14">
      <c r="A12" s="158"/>
      <c r="B12" s="236"/>
      <c r="C12" s="950"/>
      <c r="D12" s="946"/>
      <c r="E12" s="129"/>
      <c r="F12" s="228"/>
      <c r="I12" s="708"/>
      <c r="J12" s="698"/>
      <c r="K12" s="712"/>
      <c r="L12" s="711"/>
      <c r="M12" s="198"/>
      <c r="N12" s="216"/>
    </row>
    <row r="13" spans="1:14">
      <c r="A13" s="158"/>
      <c r="B13" s="938"/>
      <c r="C13" s="947"/>
      <c r="D13" s="947"/>
      <c r="E13" s="3"/>
      <c r="F13" s="6"/>
      <c r="I13" s="708"/>
      <c r="J13" s="698"/>
      <c r="K13" s="714"/>
      <c r="L13" s="710"/>
      <c r="M13" s="198"/>
      <c r="N13" s="216"/>
    </row>
    <row r="14" spans="1:14">
      <c r="A14" s="158"/>
      <c r="B14" s="236" t="s">
        <v>915</v>
      </c>
      <c r="C14" s="937"/>
      <c r="D14" s="174"/>
      <c r="E14" s="129"/>
      <c r="F14" s="228">
        <f>$N$75</f>
        <v>0</v>
      </c>
      <c r="I14" s="708"/>
      <c r="J14" s="698"/>
      <c r="K14" s="714"/>
      <c r="L14" s="710"/>
      <c r="M14" s="198"/>
      <c r="N14" s="216"/>
    </row>
    <row r="15" spans="1:14" ht="13.8" thickBot="1">
      <c r="A15" s="158"/>
      <c r="B15" s="237" t="s">
        <v>80</v>
      </c>
      <c r="C15" s="229"/>
      <c r="D15" s="230">
        <f>SUM(D7:D14)</f>
        <v>215</v>
      </c>
      <c r="E15" s="229" t="s">
        <v>93</v>
      </c>
      <c r="F15" s="231">
        <f>SUM(F7:F14)</f>
        <v>317500</v>
      </c>
      <c r="I15" s="708"/>
      <c r="J15" s="698"/>
      <c r="K15" s="710"/>
      <c r="L15" s="711"/>
      <c r="M15" s="198"/>
      <c r="N15" s="216"/>
    </row>
    <row r="16" spans="1:14" ht="13.8" thickBot="1">
      <c r="A16" s="158"/>
      <c r="B16" s="158"/>
      <c r="C16" s="158"/>
      <c r="D16" s="158"/>
      <c r="E16" s="158"/>
      <c r="F16" s="158"/>
      <c r="I16" s="708"/>
      <c r="J16" s="698"/>
      <c r="K16" s="710"/>
      <c r="L16" s="711"/>
      <c r="M16" s="198"/>
      <c r="N16" s="216"/>
    </row>
    <row r="17" spans="1:14" ht="15" thickBot="1">
      <c r="A17" s="158"/>
      <c r="B17" s="962" t="s">
        <v>662</v>
      </c>
      <c r="C17" s="963"/>
      <c r="D17" s="963"/>
      <c r="E17" s="964"/>
      <c r="F17" s="965">
        <f>F15-$N$73</f>
        <v>3300</v>
      </c>
      <c r="I17" s="708"/>
      <c r="J17" s="698"/>
      <c r="K17" s="710"/>
      <c r="L17" s="711"/>
      <c r="M17" s="198"/>
      <c r="N17" s="216"/>
    </row>
    <row r="18" spans="1:14" ht="13.8" thickBot="1">
      <c r="A18" s="158"/>
      <c r="B18" s="158"/>
      <c r="C18" s="158"/>
      <c r="D18" s="158"/>
      <c r="E18" s="158"/>
      <c r="F18" s="158"/>
      <c r="I18" s="708"/>
      <c r="J18" s="699"/>
      <c r="K18" s="704" t="s">
        <v>328</v>
      </c>
      <c r="L18" s="705"/>
      <c r="M18" s="706"/>
      <c r="N18" s="199">
        <f>SUM(N7:N17)</f>
        <v>70000</v>
      </c>
    </row>
    <row r="19" spans="1:14">
      <c r="A19" s="158"/>
      <c r="B19" s="158"/>
      <c r="C19" s="158"/>
      <c r="D19" s="158"/>
      <c r="E19" s="158"/>
      <c r="F19" s="158"/>
      <c r="I19" s="708"/>
      <c r="J19" s="697" t="s">
        <v>171</v>
      </c>
      <c r="K19" s="700" t="s">
        <v>329</v>
      </c>
      <c r="L19" s="701"/>
      <c r="M19" s="152"/>
      <c r="N19" s="217">
        <v>0</v>
      </c>
    </row>
    <row r="20" spans="1:14">
      <c r="A20" s="158"/>
      <c r="B20" s="158"/>
      <c r="C20" s="158"/>
      <c r="D20" s="158"/>
      <c r="E20" s="158"/>
      <c r="F20" s="158"/>
      <c r="I20" s="708"/>
      <c r="J20" s="698"/>
      <c r="K20" s="702" t="s">
        <v>330</v>
      </c>
      <c r="L20" s="703"/>
      <c r="M20" s="43"/>
      <c r="N20" s="218">
        <v>0</v>
      </c>
    </row>
    <row r="21" spans="1:14" ht="15" thickBot="1">
      <c r="A21" s="755" t="s">
        <v>918</v>
      </c>
      <c r="B21" s="755"/>
      <c r="C21" s="755"/>
      <c r="D21" s="755"/>
      <c r="E21" s="755"/>
      <c r="F21" s="755"/>
      <c r="I21" s="708"/>
      <c r="J21" s="698"/>
      <c r="K21" s="702" t="s">
        <v>331</v>
      </c>
      <c r="L21" s="703"/>
      <c r="M21" s="43"/>
      <c r="N21" s="218">
        <v>0</v>
      </c>
    </row>
    <row r="22" spans="1:14">
      <c r="A22" s="158"/>
      <c r="B22" s="233" t="s">
        <v>325</v>
      </c>
      <c r="C22" s="224" t="s">
        <v>119</v>
      </c>
      <c r="D22" s="224" t="s">
        <v>167</v>
      </c>
      <c r="E22" s="224"/>
      <c r="F22" s="225" t="s">
        <v>168</v>
      </c>
      <c r="I22" s="708"/>
      <c r="J22" s="698"/>
      <c r="K22" s="702" t="s">
        <v>332</v>
      </c>
      <c r="L22" s="703"/>
      <c r="M22" s="43"/>
      <c r="N22" s="218">
        <v>0</v>
      </c>
    </row>
    <row r="23" spans="1:14">
      <c r="A23" s="158"/>
      <c r="B23" s="234" t="s">
        <v>169</v>
      </c>
      <c r="C23" s="210">
        <v>1500</v>
      </c>
      <c r="D23" s="211">
        <v>300</v>
      </c>
      <c r="E23" s="129" t="s">
        <v>93</v>
      </c>
      <c r="F23" s="227">
        <f>C23*D23</f>
        <v>450000</v>
      </c>
      <c r="I23" s="708"/>
      <c r="J23" s="698"/>
      <c r="K23" s="702"/>
      <c r="L23" s="703"/>
      <c r="M23" s="43"/>
      <c r="N23" s="218"/>
    </row>
    <row r="24" spans="1:14">
      <c r="A24" s="158"/>
      <c r="B24" s="238" t="s">
        <v>673</v>
      </c>
      <c r="C24" s="210">
        <v>1000</v>
      </c>
      <c r="D24" s="212">
        <v>20</v>
      </c>
      <c r="E24" s="129" t="s">
        <v>93</v>
      </c>
      <c r="F24" s="227">
        <f>C24*D24</f>
        <v>20000</v>
      </c>
      <c r="I24" s="708"/>
      <c r="J24" s="698"/>
      <c r="K24" s="702"/>
      <c r="L24" s="703"/>
      <c r="M24" s="198"/>
      <c r="N24" s="216"/>
    </row>
    <row r="25" spans="1:14" ht="13.8" thickBot="1">
      <c r="A25" s="158"/>
      <c r="B25" s="235" t="s">
        <v>87</v>
      </c>
      <c r="C25" s="213">
        <v>1800</v>
      </c>
      <c r="D25" s="214">
        <v>0</v>
      </c>
      <c r="E25" s="163" t="s">
        <v>93</v>
      </c>
      <c r="F25" s="227">
        <f>C25*D25</f>
        <v>0</v>
      </c>
      <c r="I25" s="708"/>
      <c r="J25" s="699"/>
      <c r="K25" s="704" t="s">
        <v>333</v>
      </c>
      <c r="L25" s="705"/>
      <c r="M25" s="706"/>
      <c r="N25" s="200">
        <f>SUM(N19:N24)</f>
        <v>0</v>
      </c>
    </row>
    <row r="26" spans="1:14" ht="13.8" thickBot="1">
      <c r="A26" s="158"/>
      <c r="B26" s="236" t="s">
        <v>327</v>
      </c>
      <c r="C26" s="215">
        <v>0</v>
      </c>
      <c r="D26" s="211">
        <v>0</v>
      </c>
      <c r="E26" s="129" t="s">
        <v>93</v>
      </c>
      <c r="F26" s="228">
        <f>C26*D26</f>
        <v>0</v>
      </c>
      <c r="I26" s="708"/>
      <c r="J26" s="669"/>
      <c r="K26" s="966"/>
      <c r="L26" s="967"/>
      <c r="M26" s="967"/>
      <c r="N26" s="968"/>
    </row>
    <row r="27" spans="1:14" ht="13.8" thickBot="1">
      <c r="A27" s="158"/>
      <c r="B27" s="236" t="s">
        <v>919</v>
      </c>
      <c r="C27" s="215">
        <v>-1000</v>
      </c>
      <c r="D27" s="211">
        <v>20</v>
      </c>
      <c r="E27" s="174" t="s">
        <v>920</v>
      </c>
      <c r="F27" s="227">
        <f>C27*D27</f>
        <v>-20000</v>
      </c>
      <c r="I27" s="708"/>
      <c r="J27" s="202"/>
      <c r="K27" s="756"/>
      <c r="L27" s="757"/>
      <c r="M27" s="757"/>
      <c r="N27" s="758"/>
    </row>
    <row r="28" spans="1:14">
      <c r="A28" s="158"/>
      <c r="B28" s="236"/>
      <c r="C28" s="215"/>
      <c r="D28" s="211"/>
      <c r="E28" s="129"/>
      <c r="F28" s="228"/>
      <c r="I28" s="708"/>
      <c r="J28" s="715" t="s">
        <v>657</v>
      </c>
      <c r="K28" s="723" t="s">
        <v>921</v>
      </c>
      <c r="L28" s="724"/>
      <c r="M28" s="201"/>
      <c r="N28" s="219">
        <v>15000</v>
      </c>
    </row>
    <row r="29" spans="1:14">
      <c r="A29" s="158"/>
      <c r="B29" s="938"/>
      <c r="C29" s="3"/>
      <c r="D29" s="3"/>
      <c r="E29" s="3"/>
      <c r="F29" s="6"/>
      <c r="I29" s="708"/>
      <c r="J29" s="716"/>
      <c r="K29" s="722" t="s">
        <v>922</v>
      </c>
      <c r="L29" s="710"/>
      <c r="M29" s="198"/>
      <c r="N29" s="220">
        <v>15000</v>
      </c>
    </row>
    <row r="30" spans="1:14">
      <c r="A30" s="158"/>
      <c r="B30" s="236" t="s">
        <v>915</v>
      </c>
      <c r="C30" s="937"/>
      <c r="D30" s="174"/>
      <c r="E30" s="129"/>
      <c r="F30" s="228">
        <f>$N$75</f>
        <v>0</v>
      </c>
      <c r="I30" s="708"/>
      <c r="J30" s="716"/>
      <c r="K30" s="722" t="s">
        <v>672</v>
      </c>
      <c r="L30" s="710"/>
      <c r="M30" s="198"/>
      <c r="N30" s="220">
        <v>20000</v>
      </c>
    </row>
    <row r="31" spans="1:14" ht="13.8" thickBot="1">
      <c r="A31" s="158"/>
      <c r="B31" s="237" t="s">
        <v>80</v>
      </c>
      <c r="C31" s="229"/>
      <c r="D31" s="230">
        <f>SUM(D23:D30)</f>
        <v>340</v>
      </c>
      <c r="E31" s="229" t="s">
        <v>93</v>
      </c>
      <c r="F31" s="231">
        <f>SUM(F23:F30)</f>
        <v>450000</v>
      </c>
      <c r="I31" s="708"/>
      <c r="J31" s="716"/>
      <c r="K31" s="720" t="s">
        <v>578</v>
      </c>
      <c r="L31" s="721"/>
      <c r="M31" s="198"/>
      <c r="N31" s="220">
        <v>0</v>
      </c>
    </row>
    <row r="32" spans="1:14" ht="13.8" thickBot="1">
      <c r="A32" s="158"/>
      <c r="B32" s="158"/>
      <c r="C32" s="158"/>
      <c r="D32" s="158"/>
      <c r="E32" s="158"/>
      <c r="F32" s="158"/>
      <c r="I32" s="708"/>
      <c r="J32" s="716"/>
      <c r="K32" s="720" t="s">
        <v>578</v>
      </c>
      <c r="L32" s="721"/>
      <c r="M32" s="198"/>
      <c r="N32" s="220">
        <v>0</v>
      </c>
    </row>
    <row r="33" spans="1:14" ht="15" thickBot="1">
      <c r="A33" s="158"/>
      <c r="B33" s="962" t="s">
        <v>662</v>
      </c>
      <c r="C33" s="963"/>
      <c r="D33" s="963"/>
      <c r="E33" s="964"/>
      <c r="F33" s="965">
        <f>F31-$N$73</f>
        <v>135800</v>
      </c>
      <c r="I33" s="708"/>
      <c r="J33" s="716"/>
      <c r="K33" s="720" t="s">
        <v>578</v>
      </c>
      <c r="L33" s="721"/>
      <c r="M33" s="198"/>
      <c r="N33" s="220">
        <v>0</v>
      </c>
    </row>
    <row r="34" spans="1:14">
      <c r="A34" s="158"/>
      <c r="B34" s="939"/>
      <c r="C34" s="98"/>
      <c r="D34" s="98"/>
      <c r="E34" s="98"/>
      <c r="F34" s="98"/>
      <c r="I34" s="708"/>
      <c r="J34" s="716"/>
      <c r="K34" s="720" t="s">
        <v>578</v>
      </c>
      <c r="L34" s="721"/>
      <c r="M34" s="203"/>
      <c r="N34" s="221">
        <v>0</v>
      </c>
    </row>
    <row r="35" spans="1:14">
      <c r="A35" s="158"/>
      <c r="B35" s="939"/>
      <c r="C35" s="940"/>
      <c r="D35" s="435"/>
      <c r="E35" s="98"/>
      <c r="F35" s="940"/>
      <c r="I35" s="708"/>
      <c r="J35" s="716"/>
      <c r="K35" s="720" t="s">
        <v>578</v>
      </c>
      <c r="L35" s="721"/>
      <c r="M35" s="203"/>
      <c r="N35" s="221">
        <v>0</v>
      </c>
    </row>
    <row r="36" spans="1:14">
      <c r="A36" s="158"/>
      <c r="B36" s="939"/>
      <c r="C36" s="940"/>
      <c r="D36" s="435"/>
      <c r="E36" s="98"/>
      <c r="F36" s="940"/>
      <c r="I36" s="708"/>
      <c r="J36" s="716"/>
      <c r="K36" s="720" t="s">
        <v>578</v>
      </c>
      <c r="L36" s="721"/>
      <c r="M36" s="203"/>
      <c r="N36" s="221">
        <v>0</v>
      </c>
    </row>
    <row r="37" spans="1:14">
      <c r="A37" s="158"/>
      <c r="B37" s="939"/>
      <c r="C37" s="940"/>
      <c r="D37" s="435"/>
      <c r="E37" s="98"/>
      <c r="F37" s="940"/>
      <c r="I37" s="708"/>
      <c r="J37" s="716"/>
      <c r="K37" s="720" t="s">
        <v>578</v>
      </c>
      <c r="L37" s="721"/>
      <c r="M37" s="203"/>
      <c r="N37" s="221">
        <v>0</v>
      </c>
    </row>
    <row r="38" spans="1:14">
      <c r="A38" s="158"/>
      <c r="B38" s="939"/>
      <c r="C38" s="940"/>
      <c r="D38" s="435"/>
      <c r="E38" s="98"/>
      <c r="F38" s="940"/>
      <c r="I38" s="708"/>
      <c r="J38" s="716"/>
      <c r="K38" s="720" t="s">
        <v>578</v>
      </c>
      <c r="L38" s="721"/>
      <c r="M38" s="203"/>
      <c r="N38" s="221">
        <v>0</v>
      </c>
    </row>
    <row r="39" spans="1:14">
      <c r="A39" s="158"/>
      <c r="B39" s="939"/>
      <c r="C39" s="940"/>
      <c r="D39" s="435"/>
      <c r="E39" s="98"/>
      <c r="F39" s="940"/>
      <c r="I39" s="708"/>
      <c r="J39" s="716"/>
      <c r="K39" s="720" t="s">
        <v>578</v>
      </c>
      <c r="L39" s="721"/>
      <c r="M39" s="203"/>
      <c r="N39" s="221">
        <v>0</v>
      </c>
    </row>
    <row r="40" spans="1:14">
      <c r="A40" s="158"/>
      <c r="B40" s="939"/>
      <c r="C40" s="940"/>
      <c r="D40" s="435"/>
      <c r="E40" s="98"/>
      <c r="F40" s="940"/>
      <c r="I40" s="708"/>
      <c r="J40" s="716"/>
      <c r="K40" s="720" t="s">
        <v>578</v>
      </c>
      <c r="L40" s="721"/>
      <c r="M40" s="203"/>
      <c r="N40" s="221">
        <v>0</v>
      </c>
    </row>
    <row r="41" spans="1:14">
      <c r="A41" s="158"/>
      <c r="B41" s="939"/>
      <c r="C41" s="940"/>
      <c r="D41" s="435"/>
      <c r="E41" s="98"/>
      <c r="F41" s="940"/>
      <c r="I41" s="708"/>
      <c r="J41" s="716"/>
      <c r="K41" s="720" t="s">
        <v>578</v>
      </c>
      <c r="L41" s="721"/>
      <c r="M41" s="203"/>
      <c r="N41" s="221">
        <v>0</v>
      </c>
    </row>
    <row r="42" spans="1:14">
      <c r="A42" s="158"/>
      <c r="B42" s="939"/>
      <c r="C42" s="940"/>
      <c r="D42" s="435"/>
      <c r="E42" s="98"/>
      <c r="F42" s="940"/>
      <c r="I42" s="708"/>
      <c r="J42" s="716"/>
      <c r="K42" s="720" t="s">
        <v>578</v>
      </c>
      <c r="L42" s="721"/>
      <c r="M42" s="203"/>
      <c r="N42" s="221">
        <v>0</v>
      </c>
    </row>
    <row r="43" spans="1:14">
      <c r="A43" s="158"/>
      <c r="B43" s="939"/>
      <c r="C43" s="940"/>
      <c r="D43" s="435"/>
      <c r="E43" s="98"/>
      <c r="F43" s="940"/>
      <c r="I43" s="708"/>
      <c r="J43" s="716"/>
      <c r="K43" s="720" t="s">
        <v>932</v>
      </c>
      <c r="L43" s="721"/>
      <c r="M43" s="203"/>
      <c r="N43" s="221"/>
    </row>
    <row r="44" spans="1:14">
      <c r="A44" s="158"/>
      <c r="B44" s="939"/>
      <c r="C44" s="940"/>
      <c r="D44" s="98"/>
      <c r="E44" s="98"/>
      <c r="F44" s="940"/>
      <c r="I44" s="708"/>
      <c r="J44" s="716"/>
      <c r="K44" s="725"/>
      <c r="L44" s="726"/>
      <c r="M44" s="203"/>
      <c r="N44" s="221"/>
    </row>
    <row r="45" spans="1:14">
      <c r="A45" s="158"/>
      <c r="B45" s="939"/>
      <c r="C45" s="940"/>
      <c r="D45" s="98"/>
      <c r="E45" s="98"/>
      <c r="F45" s="940"/>
      <c r="I45" s="708"/>
      <c r="J45" s="716"/>
      <c r="K45" s="725" t="s">
        <v>923</v>
      </c>
      <c r="L45" s="726"/>
      <c r="M45" s="203"/>
      <c r="N45" s="221">
        <v>10000</v>
      </c>
    </row>
    <row r="46" spans="1:14">
      <c r="A46" s="158"/>
      <c r="B46" s="941"/>
      <c r="C46" s="942"/>
      <c r="D46" s="435"/>
      <c r="E46" s="98"/>
      <c r="F46" s="942"/>
      <c r="I46" s="708"/>
      <c r="J46" s="716"/>
      <c r="K46" s="725" t="s">
        <v>663</v>
      </c>
      <c r="L46" s="726"/>
      <c r="M46" s="203"/>
      <c r="N46" s="221">
        <v>0</v>
      </c>
    </row>
    <row r="47" spans="1:14">
      <c r="A47" s="158"/>
      <c r="B47" s="941"/>
      <c r="C47" s="942"/>
      <c r="D47" s="435"/>
      <c r="E47" s="98"/>
      <c r="F47" s="942"/>
      <c r="I47" s="708"/>
      <c r="J47" s="716"/>
      <c r="K47" s="725" t="s">
        <v>664</v>
      </c>
      <c r="L47" s="726"/>
      <c r="M47" s="203"/>
      <c r="N47" s="221">
        <v>3000</v>
      </c>
    </row>
    <row r="48" spans="1:14">
      <c r="A48" s="158"/>
      <c r="B48" s="943"/>
      <c r="C48" s="98"/>
      <c r="D48" s="119"/>
      <c r="E48" s="98"/>
      <c r="F48" s="944"/>
      <c r="I48" s="708"/>
      <c r="J48" s="716"/>
      <c r="K48" s="725" t="s">
        <v>665</v>
      </c>
      <c r="L48" s="726"/>
      <c r="M48" s="203"/>
      <c r="N48" s="221">
        <v>3000</v>
      </c>
    </row>
    <row r="49" spans="9:15">
      <c r="I49" s="708"/>
      <c r="J49" s="716"/>
      <c r="K49" s="725" t="s">
        <v>674</v>
      </c>
      <c r="L49" s="726"/>
      <c r="M49" s="203"/>
      <c r="N49" s="221">
        <v>5000</v>
      </c>
    </row>
    <row r="50" spans="9:15">
      <c r="I50" s="708"/>
      <c r="J50" s="716"/>
      <c r="K50" s="714"/>
      <c r="L50" s="710"/>
      <c r="M50" s="203"/>
      <c r="N50" s="221"/>
    </row>
    <row r="51" spans="9:15" ht="13.8" thickBot="1">
      <c r="I51" s="709"/>
      <c r="J51" s="717"/>
      <c r="K51" s="704" t="s">
        <v>334</v>
      </c>
      <c r="L51" s="705"/>
      <c r="M51" s="706"/>
      <c r="N51" s="204">
        <f>SUM(N28:N50)</f>
        <v>71000</v>
      </c>
    </row>
    <row r="52" spans="9:15" ht="13.8" thickBot="1">
      <c r="I52" s="208" t="s">
        <v>172</v>
      </c>
      <c r="J52" s="955" t="s">
        <v>667</v>
      </c>
      <c r="K52" s="956"/>
      <c r="L52" s="956"/>
      <c r="M52" s="152"/>
      <c r="N52" s="222">
        <v>6000</v>
      </c>
      <c r="O52" s="959" t="s">
        <v>924</v>
      </c>
    </row>
    <row r="53" spans="9:15">
      <c r="I53" s="742"/>
      <c r="J53" s="952" t="s">
        <v>666</v>
      </c>
      <c r="K53" s="954"/>
      <c r="L53" s="954"/>
      <c r="M53" s="198"/>
      <c r="N53" s="216">
        <v>2200</v>
      </c>
      <c r="O53" s="959" t="s">
        <v>924</v>
      </c>
    </row>
    <row r="54" spans="9:15">
      <c r="I54" s="743"/>
      <c r="J54" s="712" t="s">
        <v>668</v>
      </c>
      <c r="K54" s="713"/>
      <c r="L54" s="713"/>
      <c r="M54" s="198"/>
      <c r="N54" s="216">
        <v>5000</v>
      </c>
    </row>
    <row r="55" spans="9:15">
      <c r="I55" s="743"/>
      <c r="J55" s="957" t="s">
        <v>335</v>
      </c>
      <c r="K55" s="957"/>
      <c r="L55" s="958"/>
      <c r="M55" s="232"/>
      <c r="N55" s="216">
        <v>0</v>
      </c>
      <c r="O55" s="959" t="s">
        <v>924</v>
      </c>
    </row>
    <row r="56" spans="9:15">
      <c r="I56" s="743"/>
      <c r="J56" s="748" t="s">
        <v>925</v>
      </c>
      <c r="K56" s="748"/>
      <c r="L56" s="749"/>
      <c r="M56" s="198"/>
      <c r="N56" s="216">
        <v>5000</v>
      </c>
    </row>
    <row r="57" spans="9:15">
      <c r="I57" s="743"/>
      <c r="J57" s="745" t="s">
        <v>669</v>
      </c>
      <c r="K57" s="745"/>
      <c r="L57" s="712"/>
      <c r="M57" s="198"/>
      <c r="N57" s="216">
        <v>30000</v>
      </c>
    </row>
    <row r="58" spans="9:15">
      <c r="I58" s="743"/>
      <c r="J58" s="712" t="s">
        <v>670</v>
      </c>
      <c r="K58" s="713"/>
      <c r="L58" s="713"/>
      <c r="M58" s="198"/>
      <c r="N58" s="216">
        <v>5000</v>
      </c>
    </row>
    <row r="59" spans="9:15">
      <c r="I59" s="743"/>
      <c r="J59" s="712" t="s">
        <v>671</v>
      </c>
      <c r="K59" s="713"/>
      <c r="L59" s="713"/>
      <c r="M59" s="232"/>
      <c r="N59" s="216">
        <v>20000</v>
      </c>
    </row>
    <row r="60" spans="9:15">
      <c r="I60" s="743"/>
      <c r="J60" s="695" t="s">
        <v>339</v>
      </c>
      <c r="K60" s="695"/>
      <c r="L60" s="696"/>
      <c r="M60" s="232"/>
      <c r="N60" s="216">
        <v>0</v>
      </c>
      <c r="O60" s="959" t="s">
        <v>928</v>
      </c>
    </row>
    <row r="61" spans="9:15">
      <c r="I61" s="743"/>
      <c r="J61" s="750" t="s">
        <v>340</v>
      </c>
      <c r="K61" s="750"/>
      <c r="L61" s="751"/>
      <c r="M61" s="206"/>
      <c r="N61" s="216">
        <v>10000</v>
      </c>
    </row>
    <row r="62" spans="9:15">
      <c r="I62" s="743"/>
      <c r="J62" s="951" t="s">
        <v>675</v>
      </c>
      <c r="K62" s="951"/>
      <c r="L62" s="952"/>
      <c r="M62" s="198"/>
      <c r="N62" s="216">
        <v>5000</v>
      </c>
    </row>
    <row r="63" spans="9:15">
      <c r="I63" s="743"/>
      <c r="J63" s="746"/>
      <c r="K63" s="746"/>
      <c r="L63" s="747"/>
      <c r="M63" s="437"/>
      <c r="N63" s="438"/>
    </row>
    <row r="64" spans="9:15" ht="13.8" thickBot="1">
      <c r="I64" s="744"/>
      <c r="J64" s="705" t="s">
        <v>336</v>
      </c>
      <c r="K64" s="705"/>
      <c r="L64" s="705"/>
      <c r="M64" s="706"/>
      <c r="N64" s="200">
        <f>SUM(N52:N62)</f>
        <v>88200</v>
      </c>
    </row>
    <row r="65" spans="9:15" ht="13.8" thickBot="1">
      <c r="I65" s="209" t="s">
        <v>74</v>
      </c>
      <c r="J65" s="718" t="s">
        <v>173</v>
      </c>
      <c r="K65" s="719"/>
      <c r="L65" s="719"/>
      <c r="M65" s="152"/>
      <c r="N65" s="217">
        <v>40000</v>
      </c>
    </row>
    <row r="66" spans="9:15">
      <c r="I66" s="740"/>
      <c r="J66" s="739" t="s">
        <v>174</v>
      </c>
      <c r="K66" s="713"/>
      <c r="L66" s="713"/>
      <c r="M66" s="198"/>
      <c r="N66" s="220">
        <v>20000</v>
      </c>
    </row>
    <row r="67" spans="9:15">
      <c r="I67" s="741"/>
      <c r="J67" s="739" t="s">
        <v>175</v>
      </c>
      <c r="K67" s="713"/>
      <c r="L67" s="713"/>
      <c r="M67" s="198"/>
      <c r="N67" s="220">
        <v>20000</v>
      </c>
    </row>
    <row r="68" spans="9:15">
      <c r="I68" s="741"/>
      <c r="J68" s="739" t="s">
        <v>341</v>
      </c>
      <c r="K68" s="713"/>
      <c r="L68" s="713"/>
      <c r="M68" s="198"/>
      <c r="N68" s="220">
        <v>5000</v>
      </c>
      <c r="O68" s="959" t="s">
        <v>929</v>
      </c>
    </row>
    <row r="69" spans="9:15">
      <c r="I69" s="741"/>
      <c r="J69" s="953" t="s">
        <v>337</v>
      </c>
      <c r="K69" s="954"/>
      <c r="L69" s="954"/>
      <c r="M69" s="198"/>
      <c r="N69" s="216">
        <v>0</v>
      </c>
      <c r="O69" s="959" t="s">
        <v>926</v>
      </c>
    </row>
    <row r="70" spans="9:15">
      <c r="I70" s="741"/>
      <c r="J70" s="730" t="s">
        <v>256</v>
      </c>
      <c r="K70" s="731"/>
      <c r="L70" s="732"/>
      <c r="M70" s="198"/>
      <c r="N70" s="216">
        <v>0</v>
      </c>
    </row>
    <row r="71" spans="9:15" ht="13.8" thickBot="1">
      <c r="I71" s="741"/>
      <c r="J71" s="733" t="s">
        <v>338</v>
      </c>
      <c r="K71" s="734"/>
      <c r="L71" s="734"/>
      <c r="M71" s="735"/>
      <c r="N71" s="205">
        <f>SUM(N65:N70)</f>
        <v>85000</v>
      </c>
    </row>
    <row r="72" spans="9:15" ht="6" customHeight="1" thickBot="1">
      <c r="I72" s="736"/>
      <c r="J72" s="737"/>
      <c r="K72" s="737"/>
      <c r="L72" s="737"/>
      <c r="M72" s="737"/>
      <c r="N72" s="738"/>
    </row>
    <row r="73" spans="9:15" ht="16.8" thickBot="1">
      <c r="I73" s="727" t="s">
        <v>80</v>
      </c>
      <c r="J73" s="728"/>
      <c r="K73" s="728"/>
      <c r="L73" s="728"/>
      <c r="M73" s="729"/>
      <c r="N73" s="932">
        <f>N18+N25+N51+N64+N71</f>
        <v>314200</v>
      </c>
    </row>
    <row r="75" spans="9:15" ht="16.2">
      <c r="K75" s="929" t="s">
        <v>915</v>
      </c>
      <c r="L75" s="930"/>
      <c r="M75" s="931"/>
      <c r="N75" s="960">
        <f>ROUNDDOWN(N73*M76,1)</f>
        <v>0</v>
      </c>
    </row>
    <row r="76" spans="9:15">
      <c r="K76" s="933" t="s">
        <v>916</v>
      </c>
      <c r="L76" s="934"/>
      <c r="M76" s="936">
        <v>0</v>
      </c>
      <c r="N76" s="961"/>
    </row>
    <row r="77" spans="9:15">
      <c r="M77" s="935" t="s">
        <v>917</v>
      </c>
    </row>
  </sheetData>
  <mergeCells count="84">
    <mergeCell ref="B33:E33"/>
    <mergeCell ref="K36:L36"/>
    <mergeCell ref="K37:L37"/>
    <mergeCell ref="K38:L38"/>
    <mergeCell ref="K39:L39"/>
    <mergeCell ref="K75:M75"/>
    <mergeCell ref="N75:N76"/>
    <mergeCell ref="K76:L76"/>
    <mergeCell ref="K12:L12"/>
    <mergeCell ref="K14:L14"/>
    <mergeCell ref="K11:L11"/>
    <mergeCell ref="K40:L40"/>
    <mergeCell ref="K41:L41"/>
    <mergeCell ref="K42:L42"/>
    <mergeCell ref="K26:N26"/>
    <mergeCell ref="K43:L43"/>
    <mergeCell ref="J56:L56"/>
    <mergeCell ref="J61:L61"/>
    <mergeCell ref="J63:L63"/>
    <mergeCell ref="A1:K1"/>
    <mergeCell ref="L1:N1"/>
    <mergeCell ref="K27:N27"/>
    <mergeCell ref="K24:L24"/>
    <mergeCell ref="K18:M18"/>
    <mergeCell ref="A5:F5"/>
    <mergeCell ref="I5:N5"/>
    <mergeCell ref="K6:L6"/>
    <mergeCell ref="J6:J18"/>
    <mergeCell ref="K34:L34"/>
    <mergeCell ref="K35:L35"/>
    <mergeCell ref="K44:L44"/>
    <mergeCell ref="K7:L7"/>
    <mergeCell ref="K8:L8"/>
    <mergeCell ref="K9:L9"/>
    <mergeCell ref="K10:L10"/>
    <mergeCell ref="K13:L13"/>
    <mergeCell ref="I73:M73"/>
    <mergeCell ref="J64:M64"/>
    <mergeCell ref="J70:L70"/>
    <mergeCell ref="J71:M71"/>
    <mergeCell ref="I72:N72"/>
    <mergeCell ref="J65:L65"/>
    <mergeCell ref="J68:L68"/>
    <mergeCell ref="I66:I71"/>
    <mergeCell ref="J69:L69"/>
    <mergeCell ref="J66:L66"/>
    <mergeCell ref="I53:I64"/>
    <mergeCell ref="J57:L57"/>
    <mergeCell ref="J58:L58"/>
    <mergeCell ref="J62:L62"/>
    <mergeCell ref="J67:L67"/>
    <mergeCell ref="J54:L54"/>
    <mergeCell ref="K50:L50"/>
    <mergeCell ref="J28:J51"/>
    <mergeCell ref="J52:L52"/>
    <mergeCell ref="J53:L53"/>
    <mergeCell ref="K51:M51"/>
    <mergeCell ref="K32:L32"/>
    <mergeCell ref="K33:L33"/>
    <mergeCell ref="K29:L29"/>
    <mergeCell ref="K28:L28"/>
    <mergeCell ref="K30:L30"/>
    <mergeCell ref="K48:L48"/>
    <mergeCell ref="K49:L49"/>
    <mergeCell ref="K45:L45"/>
    <mergeCell ref="K46:L46"/>
    <mergeCell ref="K47:L47"/>
    <mergeCell ref="K31:L31"/>
    <mergeCell ref="A21:F21"/>
    <mergeCell ref="J60:L60"/>
    <mergeCell ref="J55:L55"/>
    <mergeCell ref="J19:J25"/>
    <mergeCell ref="K19:L19"/>
    <mergeCell ref="K20:L20"/>
    <mergeCell ref="K21:L21"/>
    <mergeCell ref="K22:L22"/>
    <mergeCell ref="K23:L23"/>
    <mergeCell ref="K25:M25"/>
    <mergeCell ref="I7:I51"/>
    <mergeCell ref="K15:L15"/>
    <mergeCell ref="K16:L16"/>
    <mergeCell ref="K17:L17"/>
    <mergeCell ref="B17:E17"/>
    <mergeCell ref="J59:L59"/>
  </mergeCells>
  <phoneticPr fontId="3"/>
  <hyperlinks>
    <hyperlink ref="J62:L62" r:id="rId1" display="「CoRichチケット！」使用料"/>
    <hyperlink ref="J69:L69" r:id="rId2" display="運送用トラック料"/>
    <hyperlink ref="J52:L52" r:id="rId3" display="チラシ（5000部）印刷費"/>
    <hyperlink ref="J55:L55" r:id="rId4" display="B2ポスター（コート１３５）100部"/>
    <hyperlink ref="J53:L53" r:id="rId5" display="DM印刷費"/>
  </hyperlinks>
  <pageMargins left="0.23622047244094491" right="0.23622047244094491" top="0.19685039370078741" bottom="0.19685039370078741" header="0.31496062992125984" footer="0.31496062992125984"/>
  <pageSetup paperSize="9" scale="81" orientation="portrait" horizontalDpi="4294967294" r:id="rId6"/>
  <headerFooter alignWithMargins="0"/>
  <legacyDrawing r:id="rId7"/>
</worksheet>
</file>

<file path=xl/worksheets/sheet5.xml><?xml version="1.0" encoding="utf-8"?>
<worksheet xmlns="http://schemas.openxmlformats.org/spreadsheetml/2006/main" xmlns:r="http://schemas.openxmlformats.org/officeDocument/2006/relationships">
  <dimension ref="A1:T150"/>
  <sheetViews>
    <sheetView topLeftCell="A91" workbookViewId="0">
      <selection activeCell="L119" sqref="L119"/>
    </sheetView>
  </sheetViews>
  <sheetFormatPr defaultRowHeight="14.4"/>
  <cols>
    <col min="1" max="1" width="4.44140625" style="970" bestFit="1" customWidth="1"/>
    <col min="2" max="2" width="3.44140625" style="973" customWidth="1"/>
    <col min="3" max="3" width="12.6640625" style="972" customWidth="1"/>
    <col min="4" max="4" width="4.6640625" style="973" bestFit="1" customWidth="1"/>
    <col min="5" max="5" width="6.77734375" style="973" customWidth="1"/>
    <col min="6" max="12" width="6.6640625" style="974" bestFit="1" customWidth="1"/>
    <col min="13" max="13" width="5.77734375" style="974" customWidth="1"/>
    <col min="14" max="16" width="6.6640625" style="974" customWidth="1"/>
    <col min="17" max="17" width="21.6640625" style="975" customWidth="1"/>
    <col min="18" max="18" width="3.109375" style="1039" bestFit="1" customWidth="1"/>
    <col min="19" max="19" width="3" style="1039" bestFit="1" customWidth="1"/>
    <col min="20" max="20" width="13.44140625" style="973" customWidth="1"/>
    <col min="21" max="259" width="8.88671875" style="973"/>
    <col min="260" max="260" width="4.44140625" style="973" bestFit="1" customWidth="1"/>
    <col min="261" max="261" width="3.44140625" style="973" customWidth="1"/>
    <col min="262" max="262" width="10.88671875" style="973" bestFit="1" customWidth="1"/>
    <col min="263" max="263" width="4.6640625" style="973" bestFit="1" customWidth="1"/>
    <col min="264" max="264" width="6.109375" style="973" customWidth="1"/>
    <col min="265" max="265" width="6.6640625" style="973" bestFit="1" customWidth="1"/>
    <col min="266" max="266" width="5.6640625" style="973" customWidth="1"/>
    <col min="267" max="267" width="6.6640625" style="973" bestFit="1" customWidth="1"/>
    <col min="268" max="268" width="7.44140625" style="973" customWidth="1"/>
    <col min="269" max="269" width="5.109375" style="973" customWidth="1"/>
    <col min="270" max="272" width="6.6640625" style="973" customWidth="1"/>
    <col min="273" max="273" width="19.6640625" style="973" customWidth="1"/>
    <col min="274" max="274" width="3.33203125" style="973" customWidth="1"/>
    <col min="275" max="275" width="3.88671875" style="973" customWidth="1"/>
    <col min="276" max="276" width="19.44140625" style="973" customWidth="1"/>
    <col min="277" max="515" width="8.88671875" style="973"/>
    <col min="516" max="516" width="4.44140625" style="973" bestFit="1" customWidth="1"/>
    <col min="517" max="517" width="3.44140625" style="973" customWidth="1"/>
    <col min="518" max="518" width="10.88671875" style="973" bestFit="1" customWidth="1"/>
    <col min="519" max="519" width="4.6640625" style="973" bestFit="1" customWidth="1"/>
    <col min="520" max="520" width="6.109375" style="973" customWidth="1"/>
    <col min="521" max="521" width="6.6640625" style="973" bestFit="1" customWidth="1"/>
    <col min="522" max="522" width="5.6640625" style="973" customWidth="1"/>
    <col min="523" max="523" width="6.6640625" style="973" bestFit="1" customWidth="1"/>
    <col min="524" max="524" width="7.44140625" style="973" customWidth="1"/>
    <col min="525" max="525" width="5.109375" style="973" customWidth="1"/>
    <col min="526" max="528" width="6.6640625" style="973" customWidth="1"/>
    <col min="529" max="529" width="19.6640625" style="973" customWidth="1"/>
    <col min="530" max="530" width="3.33203125" style="973" customWidth="1"/>
    <col min="531" max="531" width="3.88671875" style="973" customWidth="1"/>
    <col min="532" max="532" width="19.44140625" style="973" customWidth="1"/>
    <col min="533" max="771" width="8.88671875" style="973"/>
    <col min="772" max="772" width="4.44140625" style="973" bestFit="1" customWidth="1"/>
    <col min="773" max="773" width="3.44140625" style="973" customWidth="1"/>
    <col min="774" max="774" width="10.88671875" style="973" bestFit="1" customWidth="1"/>
    <col min="775" max="775" width="4.6640625" style="973" bestFit="1" customWidth="1"/>
    <col min="776" max="776" width="6.109375" style="973" customWidth="1"/>
    <col min="777" max="777" width="6.6640625" style="973" bestFit="1" customWidth="1"/>
    <col min="778" max="778" width="5.6640625" style="973" customWidth="1"/>
    <col min="779" max="779" width="6.6640625" style="973" bestFit="1" customWidth="1"/>
    <col min="780" max="780" width="7.44140625" style="973" customWidth="1"/>
    <col min="781" max="781" width="5.109375" style="973" customWidth="1"/>
    <col min="782" max="784" width="6.6640625" style="973" customWidth="1"/>
    <col min="785" max="785" width="19.6640625" style="973" customWidth="1"/>
    <col min="786" max="786" width="3.33203125" style="973" customWidth="1"/>
    <col min="787" max="787" width="3.88671875" style="973" customWidth="1"/>
    <col min="788" max="788" width="19.44140625" style="973" customWidth="1"/>
    <col min="789" max="1027" width="8.88671875" style="973"/>
    <col min="1028" max="1028" width="4.44140625" style="973" bestFit="1" customWidth="1"/>
    <col min="1029" max="1029" width="3.44140625" style="973" customWidth="1"/>
    <col min="1030" max="1030" width="10.88671875" style="973" bestFit="1" customWidth="1"/>
    <col min="1031" max="1031" width="4.6640625" style="973" bestFit="1" customWidth="1"/>
    <col min="1032" max="1032" width="6.109375" style="973" customWidth="1"/>
    <col min="1033" max="1033" width="6.6640625" style="973" bestFit="1" customWidth="1"/>
    <col min="1034" max="1034" width="5.6640625" style="973" customWidth="1"/>
    <col min="1035" max="1035" width="6.6640625" style="973" bestFit="1" customWidth="1"/>
    <col min="1036" max="1036" width="7.44140625" style="973" customWidth="1"/>
    <col min="1037" max="1037" width="5.109375" style="973" customWidth="1"/>
    <col min="1038" max="1040" width="6.6640625" style="973" customWidth="1"/>
    <col min="1041" max="1041" width="19.6640625" style="973" customWidth="1"/>
    <col min="1042" max="1042" width="3.33203125" style="973" customWidth="1"/>
    <col min="1043" max="1043" width="3.88671875" style="973" customWidth="1"/>
    <col min="1044" max="1044" width="19.44140625" style="973" customWidth="1"/>
    <col min="1045" max="1283" width="8.88671875" style="973"/>
    <col min="1284" max="1284" width="4.44140625" style="973" bestFit="1" customWidth="1"/>
    <col min="1285" max="1285" width="3.44140625" style="973" customWidth="1"/>
    <col min="1286" max="1286" width="10.88671875" style="973" bestFit="1" customWidth="1"/>
    <col min="1287" max="1287" width="4.6640625" style="973" bestFit="1" customWidth="1"/>
    <col min="1288" max="1288" width="6.109375" style="973" customWidth="1"/>
    <col min="1289" max="1289" width="6.6640625" style="973" bestFit="1" customWidth="1"/>
    <col min="1290" max="1290" width="5.6640625" style="973" customWidth="1"/>
    <col min="1291" max="1291" width="6.6640625" style="973" bestFit="1" customWidth="1"/>
    <col min="1292" max="1292" width="7.44140625" style="973" customWidth="1"/>
    <col min="1293" max="1293" width="5.109375" style="973" customWidth="1"/>
    <col min="1294" max="1296" width="6.6640625" style="973" customWidth="1"/>
    <col min="1297" max="1297" width="19.6640625" style="973" customWidth="1"/>
    <col min="1298" max="1298" width="3.33203125" style="973" customWidth="1"/>
    <col min="1299" max="1299" width="3.88671875" style="973" customWidth="1"/>
    <col min="1300" max="1300" width="19.44140625" style="973" customWidth="1"/>
    <col min="1301" max="1539" width="8.88671875" style="973"/>
    <col min="1540" max="1540" width="4.44140625" style="973" bestFit="1" customWidth="1"/>
    <col min="1541" max="1541" width="3.44140625" style="973" customWidth="1"/>
    <col min="1542" max="1542" width="10.88671875" style="973" bestFit="1" customWidth="1"/>
    <col min="1543" max="1543" width="4.6640625" style="973" bestFit="1" customWidth="1"/>
    <col min="1544" max="1544" width="6.109375" style="973" customWidth="1"/>
    <col min="1545" max="1545" width="6.6640625" style="973" bestFit="1" customWidth="1"/>
    <col min="1546" max="1546" width="5.6640625" style="973" customWidth="1"/>
    <col min="1547" max="1547" width="6.6640625" style="973" bestFit="1" customWidth="1"/>
    <col min="1548" max="1548" width="7.44140625" style="973" customWidth="1"/>
    <col min="1549" max="1549" width="5.109375" style="973" customWidth="1"/>
    <col min="1550" max="1552" width="6.6640625" style="973" customWidth="1"/>
    <col min="1553" max="1553" width="19.6640625" style="973" customWidth="1"/>
    <col min="1554" max="1554" width="3.33203125" style="973" customWidth="1"/>
    <col min="1555" max="1555" width="3.88671875" style="973" customWidth="1"/>
    <col min="1556" max="1556" width="19.44140625" style="973" customWidth="1"/>
    <col min="1557" max="1795" width="8.88671875" style="973"/>
    <col min="1796" max="1796" width="4.44140625" style="973" bestFit="1" customWidth="1"/>
    <col min="1797" max="1797" width="3.44140625" style="973" customWidth="1"/>
    <col min="1798" max="1798" width="10.88671875" style="973" bestFit="1" customWidth="1"/>
    <col min="1799" max="1799" width="4.6640625" style="973" bestFit="1" customWidth="1"/>
    <col min="1800" max="1800" width="6.109375" style="973" customWidth="1"/>
    <col min="1801" max="1801" width="6.6640625" style="973" bestFit="1" customWidth="1"/>
    <col min="1802" max="1802" width="5.6640625" style="973" customWidth="1"/>
    <col min="1803" max="1803" width="6.6640625" style="973" bestFit="1" customWidth="1"/>
    <col min="1804" max="1804" width="7.44140625" style="973" customWidth="1"/>
    <col min="1805" max="1805" width="5.109375" style="973" customWidth="1"/>
    <col min="1806" max="1808" width="6.6640625" style="973" customWidth="1"/>
    <col min="1809" max="1809" width="19.6640625" style="973" customWidth="1"/>
    <col min="1810" max="1810" width="3.33203125" style="973" customWidth="1"/>
    <col min="1811" max="1811" width="3.88671875" style="973" customWidth="1"/>
    <col min="1812" max="1812" width="19.44140625" style="973" customWidth="1"/>
    <col min="1813" max="2051" width="8.88671875" style="973"/>
    <col min="2052" max="2052" width="4.44140625" style="973" bestFit="1" customWidth="1"/>
    <col min="2053" max="2053" width="3.44140625" style="973" customWidth="1"/>
    <col min="2054" max="2054" width="10.88671875" style="973" bestFit="1" customWidth="1"/>
    <col min="2055" max="2055" width="4.6640625" style="973" bestFit="1" customWidth="1"/>
    <col min="2056" max="2056" width="6.109375" style="973" customWidth="1"/>
    <col min="2057" max="2057" width="6.6640625" style="973" bestFit="1" customWidth="1"/>
    <col min="2058" max="2058" width="5.6640625" style="973" customWidth="1"/>
    <col min="2059" max="2059" width="6.6640625" style="973" bestFit="1" customWidth="1"/>
    <col min="2060" max="2060" width="7.44140625" style="973" customWidth="1"/>
    <col min="2061" max="2061" width="5.109375" style="973" customWidth="1"/>
    <col min="2062" max="2064" width="6.6640625" style="973" customWidth="1"/>
    <col min="2065" max="2065" width="19.6640625" style="973" customWidth="1"/>
    <col min="2066" max="2066" width="3.33203125" style="973" customWidth="1"/>
    <col min="2067" max="2067" width="3.88671875" style="973" customWidth="1"/>
    <col min="2068" max="2068" width="19.44140625" style="973" customWidth="1"/>
    <col min="2069" max="2307" width="8.88671875" style="973"/>
    <col min="2308" max="2308" width="4.44140625" style="973" bestFit="1" customWidth="1"/>
    <col min="2309" max="2309" width="3.44140625" style="973" customWidth="1"/>
    <col min="2310" max="2310" width="10.88671875" style="973" bestFit="1" customWidth="1"/>
    <col min="2311" max="2311" width="4.6640625" style="973" bestFit="1" customWidth="1"/>
    <col min="2312" max="2312" width="6.109375" style="973" customWidth="1"/>
    <col min="2313" max="2313" width="6.6640625" style="973" bestFit="1" customWidth="1"/>
    <col min="2314" max="2314" width="5.6640625" style="973" customWidth="1"/>
    <col min="2315" max="2315" width="6.6640625" style="973" bestFit="1" customWidth="1"/>
    <col min="2316" max="2316" width="7.44140625" style="973" customWidth="1"/>
    <col min="2317" max="2317" width="5.109375" style="973" customWidth="1"/>
    <col min="2318" max="2320" width="6.6640625" style="973" customWidth="1"/>
    <col min="2321" max="2321" width="19.6640625" style="973" customWidth="1"/>
    <col min="2322" max="2322" width="3.33203125" style="973" customWidth="1"/>
    <col min="2323" max="2323" width="3.88671875" style="973" customWidth="1"/>
    <col min="2324" max="2324" width="19.44140625" style="973" customWidth="1"/>
    <col min="2325" max="2563" width="8.88671875" style="973"/>
    <col min="2564" max="2564" width="4.44140625" style="973" bestFit="1" customWidth="1"/>
    <col min="2565" max="2565" width="3.44140625" style="973" customWidth="1"/>
    <col min="2566" max="2566" width="10.88671875" style="973" bestFit="1" customWidth="1"/>
    <col min="2567" max="2567" width="4.6640625" style="973" bestFit="1" customWidth="1"/>
    <col min="2568" max="2568" width="6.109375" style="973" customWidth="1"/>
    <col min="2569" max="2569" width="6.6640625" style="973" bestFit="1" customWidth="1"/>
    <col min="2570" max="2570" width="5.6640625" style="973" customWidth="1"/>
    <col min="2571" max="2571" width="6.6640625" style="973" bestFit="1" customWidth="1"/>
    <col min="2572" max="2572" width="7.44140625" style="973" customWidth="1"/>
    <col min="2573" max="2573" width="5.109375" style="973" customWidth="1"/>
    <col min="2574" max="2576" width="6.6640625" style="973" customWidth="1"/>
    <col min="2577" max="2577" width="19.6640625" style="973" customWidth="1"/>
    <col min="2578" max="2578" width="3.33203125" style="973" customWidth="1"/>
    <col min="2579" max="2579" width="3.88671875" style="973" customWidth="1"/>
    <col min="2580" max="2580" width="19.44140625" style="973" customWidth="1"/>
    <col min="2581" max="2819" width="8.88671875" style="973"/>
    <col min="2820" max="2820" width="4.44140625" style="973" bestFit="1" customWidth="1"/>
    <col min="2821" max="2821" width="3.44140625" style="973" customWidth="1"/>
    <col min="2822" max="2822" width="10.88671875" style="973" bestFit="1" customWidth="1"/>
    <col min="2823" max="2823" width="4.6640625" style="973" bestFit="1" customWidth="1"/>
    <col min="2824" max="2824" width="6.109375" style="973" customWidth="1"/>
    <col min="2825" max="2825" width="6.6640625" style="973" bestFit="1" customWidth="1"/>
    <col min="2826" max="2826" width="5.6640625" style="973" customWidth="1"/>
    <col min="2827" max="2827" width="6.6640625" style="973" bestFit="1" customWidth="1"/>
    <col min="2828" max="2828" width="7.44140625" style="973" customWidth="1"/>
    <col min="2829" max="2829" width="5.109375" style="973" customWidth="1"/>
    <col min="2830" max="2832" width="6.6640625" style="973" customWidth="1"/>
    <col min="2833" max="2833" width="19.6640625" style="973" customWidth="1"/>
    <col min="2834" max="2834" width="3.33203125" style="973" customWidth="1"/>
    <col min="2835" max="2835" width="3.88671875" style="973" customWidth="1"/>
    <col min="2836" max="2836" width="19.44140625" style="973" customWidth="1"/>
    <col min="2837" max="3075" width="8.88671875" style="973"/>
    <col min="3076" max="3076" width="4.44140625" style="973" bestFit="1" customWidth="1"/>
    <col min="3077" max="3077" width="3.44140625" style="973" customWidth="1"/>
    <col min="3078" max="3078" width="10.88671875" style="973" bestFit="1" customWidth="1"/>
    <col min="3079" max="3079" width="4.6640625" style="973" bestFit="1" customWidth="1"/>
    <col min="3080" max="3080" width="6.109375" style="973" customWidth="1"/>
    <col min="3081" max="3081" width="6.6640625" style="973" bestFit="1" customWidth="1"/>
    <col min="3082" max="3082" width="5.6640625" style="973" customWidth="1"/>
    <col min="3083" max="3083" width="6.6640625" style="973" bestFit="1" customWidth="1"/>
    <col min="3084" max="3084" width="7.44140625" style="973" customWidth="1"/>
    <col min="3085" max="3085" width="5.109375" style="973" customWidth="1"/>
    <col min="3086" max="3088" width="6.6640625" style="973" customWidth="1"/>
    <col min="3089" max="3089" width="19.6640625" style="973" customWidth="1"/>
    <col min="3090" max="3090" width="3.33203125" style="973" customWidth="1"/>
    <col min="3091" max="3091" width="3.88671875" style="973" customWidth="1"/>
    <col min="3092" max="3092" width="19.44140625" style="973" customWidth="1"/>
    <col min="3093" max="3331" width="8.88671875" style="973"/>
    <col min="3332" max="3332" width="4.44140625" style="973" bestFit="1" customWidth="1"/>
    <col min="3333" max="3333" width="3.44140625" style="973" customWidth="1"/>
    <col min="3334" max="3334" width="10.88671875" style="973" bestFit="1" customWidth="1"/>
    <col min="3335" max="3335" width="4.6640625" style="973" bestFit="1" customWidth="1"/>
    <col min="3336" max="3336" width="6.109375" style="973" customWidth="1"/>
    <col min="3337" max="3337" width="6.6640625" style="973" bestFit="1" customWidth="1"/>
    <col min="3338" max="3338" width="5.6640625" style="973" customWidth="1"/>
    <col min="3339" max="3339" width="6.6640625" style="973" bestFit="1" customWidth="1"/>
    <col min="3340" max="3340" width="7.44140625" style="973" customWidth="1"/>
    <col min="3341" max="3341" width="5.109375" style="973" customWidth="1"/>
    <col min="3342" max="3344" width="6.6640625" style="973" customWidth="1"/>
    <col min="3345" max="3345" width="19.6640625" style="973" customWidth="1"/>
    <col min="3346" max="3346" width="3.33203125" style="973" customWidth="1"/>
    <col min="3347" max="3347" width="3.88671875" style="973" customWidth="1"/>
    <col min="3348" max="3348" width="19.44140625" style="973" customWidth="1"/>
    <col min="3349" max="3587" width="8.88671875" style="973"/>
    <col min="3588" max="3588" width="4.44140625" style="973" bestFit="1" customWidth="1"/>
    <col min="3589" max="3589" width="3.44140625" style="973" customWidth="1"/>
    <col min="3590" max="3590" width="10.88671875" style="973" bestFit="1" customWidth="1"/>
    <col min="3591" max="3591" width="4.6640625" style="973" bestFit="1" customWidth="1"/>
    <col min="3592" max="3592" width="6.109375" style="973" customWidth="1"/>
    <col min="3593" max="3593" width="6.6640625" style="973" bestFit="1" customWidth="1"/>
    <col min="3594" max="3594" width="5.6640625" style="973" customWidth="1"/>
    <col min="3595" max="3595" width="6.6640625" style="973" bestFit="1" customWidth="1"/>
    <col min="3596" max="3596" width="7.44140625" style="973" customWidth="1"/>
    <col min="3597" max="3597" width="5.109375" style="973" customWidth="1"/>
    <col min="3598" max="3600" width="6.6640625" style="973" customWidth="1"/>
    <col min="3601" max="3601" width="19.6640625" style="973" customWidth="1"/>
    <col min="3602" max="3602" width="3.33203125" style="973" customWidth="1"/>
    <col min="3603" max="3603" width="3.88671875" style="973" customWidth="1"/>
    <col min="3604" max="3604" width="19.44140625" style="973" customWidth="1"/>
    <col min="3605" max="3843" width="8.88671875" style="973"/>
    <col min="3844" max="3844" width="4.44140625" style="973" bestFit="1" customWidth="1"/>
    <col min="3845" max="3845" width="3.44140625" style="973" customWidth="1"/>
    <col min="3846" max="3846" width="10.88671875" style="973" bestFit="1" customWidth="1"/>
    <col min="3847" max="3847" width="4.6640625" style="973" bestFit="1" customWidth="1"/>
    <col min="3848" max="3848" width="6.109375" style="973" customWidth="1"/>
    <col min="3849" max="3849" width="6.6640625" style="973" bestFit="1" customWidth="1"/>
    <col min="3850" max="3850" width="5.6640625" style="973" customWidth="1"/>
    <col min="3851" max="3851" width="6.6640625" style="973" bestFit="1" customWidth="1"/>
    <col min="3852" max="3852" width="7.44140625" style="973" customWidth="1"/>
    <col min="3853" max="3853" width="5.109375" style="973" customWidth="1"/>
    <col min="3854" max="3856" width="6.6640625" style="973" customWidth="1"/>
    <col min="3857" max="3857" width="19.6640625" style="973" customWidth="1"/>
    <col min="3858" max="3858" width="3.33203125" style="973" customWidth="1"/>
    <col min="3859" max="3859" width="3.88671875" style="973" customWidth="1"/>
    <col min="3860" max="3860" width="19.44140625" style="973" customWidth="1"/>
    <col min="3861" max="4099" width="8.88671875" style="973"/>
    <col min="4100" max="4100" width="4.44140625" style="973" bestFit="1" customWidth="1"/>
    <col min="4101" max="4101" width="3.44140625" style="973" customWidth="1"/>
    <col min="4102" max="4102" width="10.88671875" style="973" bestFit="1" customWidth="1"/>
    <col min="4103" max="4103" width="4.6640625" style="973" bestFit="1" customWidth="1"/>
    <col min="4104" max="4104" width="6.109375" style="973" customWidth="1"/>
    <col min="4105" max="4105" width="6.6640625" style="973" bestFit="1" customWidth="1"/>
    <col min="4106" max="4106" width="5.6640625" style="973" customWidth="1"/>
    <col min="4107" max="4107" width="6.6640625" style="973" bestFit="1" customWidth="1"/>
    <col min="4108" max="4108" width="7.44140625" style="973" customWidth="1"/>
    <col min="4109" max="4109" width="5.109375" style="973" customWidth="1"/>
    <col min="4110" max="4112" width="6.6640625" style="973" customWidth="1"/>
    <col min="4113" max="4113" width="19.6640625" style="973" customWidth="1"/>
    <col min="4114" max="4114" width="3.33203125" style="973" customWidth="1"/>
    <col min="4115" max="4115" width="3.88671875" style="973" customWidth="1"/>
    <col min="4116" max="4116" width="19.44140625" style="973" customWidth="1"/>
    <col min="4117" max="4355" width="8.88671875" style="973"/>
    <col min="4356" max="4356" width="4.44140625" style="973" bestFit="1" customWidth="1"/>
    <col min="4357" max="4357" width="3.44140625" style="973" customWidth="1"/>
    <col min="4358" max="4358" width="10.88671875" style="973" bestFit="1" customWidth="1"/>
    <col min="4359" max="4359" width="4.6640625" style="973" bestFit="1" customWidth="1"/>
    <col min="4360" max="4360" width="6.109375" style="973" customWidth="1"/>
    <col min="4361" max="4361" width="6.6640625" style="973" bestFit="1" customWidth="1"/>
    <col min="4362" max="4362" width="5.6640625" style="973" customWidth="1"/>
    <col min="4363" max="4363" width="6.6640625" style="973" bestFit="1" customWidth="1"/>
    <col min="4364" max="4364" width="7.44140625" style="973" customWidth="1"/>
    <col min="4365" max="4365" width="5.109375" style="973" customWidth="1"/>
    <col min="4366" max="4368" width="6.6640625" style="973" customWidth="1"/>
    <col min="4369" max="4369" width="19.6640625" style="973" customWidth="1"/>
    <col min="4370" max="4370" width="3.33203125" style="973" customWidth="1"/>
    <col min="4371" max="4371" width="3.88671875" style="973" customWidth="1"/>
    <col min="4372" max="4372" width="19.44140625" style="973" customWidth="1"/>
    <col min="4373" max="4611" width="8.88671875" style="973"/>
    <col min="4612" max="4612" width="4.44140625" style="973" bestFit="1" customWidth="1"/>
    <col min="4613" max="4613" width="3.44140625" style="973" customWidth="1"/>
    <col min="4614" max="4614" width="10.88671875" style="973" bestFit="1" customWidth="1"/>
    <col min="4615" max="4615" width="4.6640625" style="973" bestFit="1" customWidth="1"/>
    <col min="4616" max="4616" width="6.109375" style="973" customWidth="1"/>
    <col min="4617" max="4617" width="6.6640625" style="973" bestFit="1" customWidth="1"/>
    <col min="4618" max="4618" width="5.6640625" style="973" customWidth="1"/>
    <col min="4619" max="4619" width="6.6640625" style="973" bestFit="1" customWidth="1"/>
    <col min="4620" max="4620" width="7.44140625" style="973" customWidth="1"/>
    <col min="4621" max="4621" width="5.109375" style="973" customWidth="1"/>
    <col min="4622" max="4624" width="6.6640625" style="973" customWidth="1"/>
    <col min="4625" max="4625" width="19.6640625" style="973" customWidth="1"/>
    <col min="4626" max="4626" width="3.33203125" style="973" customWidth="1"/>
    <col min="4627" max="4627" width="3.88671875" style="973" customWidth="1"/>
    <col min="4628" max="4628" width="19.44140625" style="973" customWidth="1"/>
    <col min="4629" max="4867" width="8.88671875" style="973"/>
    <col min="4868" max="4868" width="4.44140625" style="973" bestFit="1" customWidth="1"/>
    <col min="4869" max="4869" width="3.44140625" style="973" customWidth="1"/>
    <col min="4870" max="4870" width="10.88671875" style="973" bestFit="1" customWidth="1"/>
    <col min="4871" max="4871" width="4.6640625" style="973" bestFit="1" customWidth="1"/>
    <col min="4872" max="4872" width="6.109375" style="973" customWidth="1"/>
    <col min="4873" max="4873" width="6.6640625" style="973" bestFit="1" customWidth="1"/>
    <col min="4874" max="4874" width="5.6640625" style="973" customWidth="1"/>
    <col min="4875" max="4875" width="6.6640625" style="973" bestFit="1" customWidth="1"/>
    <col min="4876" max="4876" width="7.44140625" style="973" customWidth="1"/>
    <col min="4877" max="4877" width="5.109375" style="973" customWidth="1"/>
    <col min="4878" max="4880" width="6.6640625" style="973" customWidth="1"/>
    <col min="4881" max="4881" width="19.6640625" style="973" customWidth="1"/>
    <col min="4882" max="4882" width="3.33203125" style="973" customWidth="1"/>
    <col min="4883" max="4883" width="3.88671875" style="973" customWidth="1"/>
    <col min="4884" max="4884" width="19.44140625" style="973" customWidth="1"/>
    <col min="4885" max="5123" width="8.88671875" style="973"/>
    <col min="5124" max="5124" width="4.44140625" style="973" bestFit="1" customWidth="1"/>
    <col min="5125" max="5125" width="3.44140625" style="973" customWidth="1"/>
    <col min="5126" max="5126" width="10.88671875" style="973" bestFit="1" customWidth="1"/>
    <col min="5127" max="5127" width="4.6640625" style="973" bestFit="1" customWidth="1"/>
    <col min="5128" max="5128" width="6.109375" style="973" customWidth="1"/>
    <col min="5129" max="5129" width="6.6640625" style="973" bestFit="1" customWidth="1"/>
    <col min="5130" max="5130" width="5.6640625" style="973" customWidth="1"/>
    <col min="5131" max="5131" width="6.6640625" style="973" bestFit="1" customWidth="1"/>
    <col min="5132" max="5132" width="7.44140625" style="973" customWidth="1"/>
    <col min="5133" max="5133" width="5.109375" style="973" customWidth="1"/>
    <col min="5134" max="5136" width="6.6640625" style="973" customWidth="1"/>
    <col min="5137" max="5137" width="19.6640625" style="973" customWidth="1"/>
    <col min="5138" max="5138" width="3.33203125" style="973" customWidth="1"/>
    <col min="5139" max="5139" width="3.88671875" style="973" customWidth="1"/>
    <col min="5140" max="5140" width="19.44140625" style="973" customWidth="1"/>
    <col min="5141" max="5379" width="8.88671875" style="973"/>
    <col min="5380" max="5380" width="4.44140625" style="973" bestFit="1" customWidth="1"/>
    <col min="5381" max="5381" width="3.44140625" style="973" customWidth="1"/>
    <col min="5382" max="5382" width="10.88671875" style="973" bestFit="1" customWidth="1"/>
    <col min="5383" max="5383" width="4.6640625" style="973" bestFit="1" customWidth="1"/>
    <col min="5384" max="5384" width="6.109375" style="973" customWidth="1"/>
    <col min="5385" max="5385" width="6.6640625" style="973" bestFit="1" customWidth="1"/>
    <col min="5386" max="5386" width="5.6640625" style="973" customWidth="1"/>
    <col min="5387" max="5387" width="6.6640625" style="973" bestFit="1" customWidth="1"/>
    <col min="5388" max="5388" width="7.44140625" style="973" customWidth="1"/>
    <col min="5389" max="5389" width="5.109375" style="973" customWidth="1"/>
    <col min="5390" max="5392" width="6.6640625" style="973" customWidth="1"/>
    <col min="5393" max="5393" width="19.6640625" style="973" customWidth="1"/>
    <col min="5394" max="5394" width="3.33203125" style="973" customWidth="1"/>
    <col min="5395" max="5395" width="3.88671875" style="973" customWidth="1"/>
    <col min="5396" max="5396" width="19.44140625" style="973" customWidth="1"/>
    <col min="5397" max="5635" width="8.88671875" style="973"/>
    <col min="5636" max="5636" width="4.44140625" style="973" bestFit="1" customWidth="1"/>
    <col min="5637" max="5637" width="3.44140625" style="973" customWidth="1"/>
    <col min="5638" max="5638" width="10.88671875" style="973" bestFit="1" customWidth="1"/>
    <col min="5639" max="5639" width="4.6640625" style="973" bestFit="1" customWidth="1"/>
    <col min="5640" max="5640" width="6.109375" style="973" customWidth="1"/>
    <col min="5641" max="5641" width="6.6640625" style="973" bestFit="1" customWidth="1"/>
    <col min="5642" max="5642" width="5.6640625" style="973" customWidth="1"/>
    <col min="5643" max="5643" width="6.6640625" style="973" bestFit="1" customWidth="1"/>
    <col min="5644" max="5644" width="7.44140625" style="973" customWidth="1"/>
    <col min="5645" max="5645" width="5.109375" style="973" customWidth="1"/>
    <col min="5646" max="5648" width="6.6640625" style="973" customWidth="1"/>
    <col min="5649" max="5649" width="19.6640625" style="973" customWidth="1"/>
    <col min="5650" max="5650" width="3.33203125" style="973" customWidth="1"/>
    <col min="5651" max="5651" width="3.88671875" style="973" customWidth="1"/>
    <col min="5652" max="5652" width="19.44140625" style="973" customWidth="1"/>
    <col min="5653" max="5891" width="8.88671875" style="973"/>
    <col min="5892" max="5892" width="4.44140625" style="973" bestFit="1" customWidth="1"/>
    <col min="5893" max="5893" width="3.44140625" style="973" customWidth="1"/>
    <col min="5894" max="5894" width="10.88671875" style="973" bestFit="1" customWidth="1"/>
    <col min="5895" max="5895" width="4.6640625" style="973" bestFit="1" customWidth="1"/>
    <col min="5896" max="5896" width="6.109375" style="973" customWidth="1"/>
    <col min="5897" max="5897" width="6.6640625" style="973" bestFit="1" customWidth="1"/>
    <col min="5898" max="5898" width="5.6640625" style="973" customWidth="1"/>
    <col min="5899" max="5899" width="6.6640625" style="973" bestFit="1" customWidth="1"/>
    <col min="5900" max="5900" width="7.44140625" style="973" customWidth="1"/>
    <col min="5901" max="5901" width="5.109375" style="973" customWidth="1"/>
    <col min="5902" max="5904" width="6.6640625" style="973" customWidth="1"/>
    <col min="5905" max="5905" width="19.6640625" style="973" customWidth="1"/>
    <col min="5906" max="5906" width="3.33203125" style="973" customWidth="1"/>
    <col min="5907" max="5907" width="3.88671875" style="973" customWidth="1"/>
    <col min="5908" max="5908" width="19.44140625" style="973" customWidth="1"/>
    <col min="5909" max="6147" width="8.88671875" style="973"/>
    <col min="6148" max="6148" width="4.44140625" style="973" bestFit="1" customWidth="1"/>
    <col min="6149" max="6149" width="3.44140625" style="973" customWidth="1"/>
    <col min="6150" max="6150" width="10.88671875" style="973" bestFit="1" customWidth="1"/>
    <col min="6151" max="6151" width="4.6640625" style="973" bestFit="1" customWidth="1"/>
    <col min="6152" max="6152" width="6.109375" style="973" customWidth="1"/>
    <col min="6153" max="6153" width="6.6640625" style="973" bestFit="1" customWidth="1"/>
    <col min="6154" max="6154" width="5.6640625" style="973" customWidth="1"/>
    <col min="6155" max="6155" width="6.6640625" style="973" bestFit="1" customWidth="1"/>
    <col min="6156" max="6156" width="7.44140625" style="973" customWidth="1"/>
    <col min="6157" max="6157" width="5.109375" style="973" customWidth="1"/>
    <col min="6158" max="6160" width="6.6640625" style="973" customWidth="1"/>
    <col min="6161" max="6161" width="19.6640625" style="973" customWidth="1"/>
    <col min="6162" max="6162" width="3.33203125" style="973" customWidth="1"/>
    <col min="6163" max="6163" width="3.88671875" style="973" customWidth="1"/>
    <col min="6164" max="6164" width="19.44140625" style="973" customWidth="1"/>
    <col min="6165" max="6403" width="8.88671875" style="973"/>
    <col min="6404" max="6404" width="4.44140625" style="973" bestFit="1" customWidth="1"/>
    <col min="6405" max="6405" width="3.44140625" style="973" customWidth="1"/>
    <col min="6406" max="6406" width="10.88671875" style="973" bestFit="1" customWidth="1"/>
    <col min="6407" max="6407" width="4.6640625" style="973" bestFit="1" customWidth="1"/>
    <col min="6408" max="6408" width="6.109375" style="973" customWidth="1"/>
    <col min="6409" max="6409" width="6.6640625" style="973" bestFit="1" customWidth="1"/>
    <col min="6410" max="6410" width="5.6640625" style="973" customWidth="1"/>
    <col min="6411" max="6411" width="6.6640625" style="973" bestFit="1" customWidth="1"/>
    <col min="6412" max="6412" width="7.44140625" style="973" customWidth="1"/>
    <col min="6413" max="6413" width="5.109375" style="973" customWidth="1"/>
    <col min="6414" max="6416" width="6.6640625" style="973" customWidth="1"/>
    <col min="6417" max="6417" width="19.6640625" style="973" customWidth="1"/>
    <col min="6418" max="6418" width="3.33203125" style="973" customWidth="1"/>
    <col min="6419" max="6419" width="3.88671875" style="973" customWidth="1"/>
    <col min="6420" max="6420" width="19.44140625" style="973" customWidth="1"/>
    <col min="6421" max="6659" width="8.88671875" style="973"/>
    <col min="6660" max="6660" width="4.44140625" style="973" bestFit="1" customWidth="1"/>
    <col min="6661" max="6661" width="3.44140625" style="973" customWidth="1"/>
    <col min="6662" max="6662" width="10.88671875" style="973" bestFit="1" customWidth="1"/>
    <col min="6663" max="6663" width="4.6640625" style="973" bestFit="1" customWidth="1"/>
    <col min="6664" max="6664" width="6.109375" style="973" customWidth="1"/>
    <col min="6665" max="6665" width="6.6640625" style="973" bestFit="1" customWidth="1"/>
    <col min="6666" max="6666" width="5.6640625" style="973" customWidth="1"/>
    <col min="6667" max="6667" width="6.6640625" style="973" bestFit="1" customWidth="1"/>
    <col min="6668" max="6668" width="7.44140625" style="973" customWidth="1"/>
    <col min="6669" max="6669" width="5.109375" style="973" customWidth="1"/>
    <col min="6670" max="6672" width="6.6640625" style="973" customWidth="1"/>
    <col min="6673" max="6673" width="19.6640625" style="973" customWidth="1"/>
    <col min="6674" max="6674" width="3.33203125" style="973" customWidth="1"/>
    <col min="6675" max="6675" width="3.88671875" style="973" customWidth="1"/>
    <col min="6676" max="6676" width="19.44140625" style="973" customWidth="1"/>
    <col min="6677" max="6915" width="8.88671875" style="973"/>
    <col min="6916" max="6916" width="4.44140625" style="973" bestFit="1" customWidth="1"/>
    <col min="6917" max="6917" width="3.44140625" style="973" customWidth="1"/>
    <col min="6918" max="6918" width="10.88671875" style="973" bestFit="1" customWidth="1"/>
    <col min="6919" max="6919" width="4.6640625" style="973" bestFit="1" customWidth="1"/>
    <col min="6920" max="6920" width="6.109375" style="973" customWidth="1"/>
    <col min="6921" max="6921" width="6.6640625" style="973" bestFit="1" customWidth="1"/>
    <col min="6922" max="6922" width="5.6640625" style="973" customWidth="1"/>
    <col min="6923" max="6923" width="6.6640625" style="973" bestFit="1" customWidth="1"/>
    <col min="6924" max="6924" width="7.44140625" style="973" customWidth="1"/>
    <col min="6925" max="6925" width="5.109375" style="973" customWidth="1"/>
    <col min="6926" max="6928" width="6.6640625" style="973" customWidth="1"/>
    <col min="6929" max="6929" width="19.6640625" style="973" customWidth="1"/>
    <col min="6930" max="6930" width="3.33203125" style="973" customWidth="1"/>
    <col min="6931" max="6931" width="3.88671875" style="973" customWidth="1"/>
    <col min="6932" max="6932" width="19.44140625" style="973" customWidth="1"/>
    <col min="6933" max="7171" width="8.88671875" style="973"/>
    <col min="7172" max="7172" width="4.44140625" style="973" bestFit="1" customWidth="1"/>
    <col min="7173" max="7173" width="3.44140625" style="973" customWidth="1"/>
    <col min="7174" max="7174" width="10.88671875" style="973" bestFit="1" customWidth="1"/>
    <col min="7175" max="7175" width="4.6640625" style="973" bestFit="1" customWidth="1"/>
    <col min="7176" max="7176" width="6.109375" style="973" customWidth="1"/>
    <col min="7177" max="7177" width="6.6640625" style="973" bestFit="1" customWidth="1"/>
    <col min="7178" max="7178" width="5.6640625" style="973" customWidth="1"/>
    <col min="7179" max="7179" width="6.6640625" style="973" bestFit="1" customWidth="1"/>
    <col min="7180" max="7180" width="7.44140625" style="973" customWidth="1"/>
    <col min="7181" max="7181" width="5.109375" style="973" customWidth="1"/>
    <col min="7182" max="7184" width="6.6640625" style="973" customWidth="1"/>
    <col min="7185" max="7185" width="19.6640625" style="973" customWidth="1"/>
    <col min="7186" max="7186" width="3.33203125" style="973" customWidth="1"/>
    <col min="7187" max="7187" width="3.88671875" style="973" customWidth="1"/>
    <col min="7188" max="7188" width="19.44140625" style="973" customWidth="1"/>
    <col min="7189" max="7427" width="8.88671875" style="973"/>
    <col min="7428" max="7428" width="4.44140625" style="973" bestFit="1" customWidth="1"/>
    <col min="7429" max="7429" width="3.44140625" style="973" customWidth="1"/>
    <col min="7430" max="7430" width="10.88671875" style="973" bestFit="1" customWidth="1"/>
    <col min="7431" max="7431" width="4.6640625" style="973" bestFit="1" customWidth="1"/>
    <col min="7432" max="7432" width="6.109375" style="973" customWidth="1"/>
    <col min="7433" max="7433" width="6.6640625" style="973" bestFit="1" customWidth="1"/>
    <col min="7434" max="7434" width="5.6640625" style="973" customWidth="1"/>
    <col min="7435" max="7435" width="6.6640625" style="973" bestFit="1" customWidth="1"/>
    <col min="7436" max="7436" width="7.44140625" style="973" customWidth="1"/>
    <col min="7437" max="7437" width="5.109375" style="973" customWidth="1"/>
    <col min="7438" max="7440" width="6.6640625" style="973" customWidth="1"/>
    <col min="7441" max="7441" width="19.6640625" style="973" customWidth="1"/>
    <col min="7442" max="7442" width="3.33203125" style="973" customWidth="1"/>
    <col min="7443" max="7443" width="3.88671875" style="973" customWidth="1"/>
    <col min="7444" max="7444" width="19.44140625" style="973" customWidth="1"/>
    <col min="7445" max="7683" width="8.88671875" style="973"/>
    <col min="7684" max="7684" width="4.44140625" style="973" bestFit="1" customWidth="1"/>
    <col min="7685" max="7685" width="3.44140625" style="973" customWidth="1"/>
    <col min="7686" max="7686" width="10.88671875" style="973" bestFit="1" customWidth="1"/>
    <col min="7687" max="7687" width="4.6640625" style="973" bestFit="1" customWidth="1"/>
    <col min="7688" max="7688" width="6.109375" style="973" customWidth="1"/>
    <col min="7689" max="7689" width="6.6640625" style="973" bestFit="1" customWidth="1"/>
    <col min="7690" max="7690" width="5.6640625" style="973" customWidth="1"/>
    <col min="7691" max="7691" width="6.6640625" style="973" bestFit="1" customWidth="1"/>
    <col min="7692" max="7692" width="7.44140625" style="973" customWidth="1"/>
    <col min="7693" max="7693" width="5.109375" style="973" customWidth="1"/>
    <col min="7694" max="7696" width="6.6640625" style="973" customWidth="1"/>
    <col min="7697" max="7697" width="19.6640625" style="973" customWidth="1"/>
    <col min="7698" max="7698" width="3.33203125" style="973" customWidth="1"/>
    <col min="7699" max="7699" width="3.88671875" style="973" customWidth="1"/>
    <col min="7700" max="7700" width="19.44140625" style="973" customWidth="1"/>
    <col min="7701" max="7939" width="8.88671875" style="973"/>
    <col min="7940" max="7940" width="4.44140625" style="973" bestFit="1" customWidth="1"/>
    <col min="7941" max="7941" width="3.44140625" style="973" customWidth="1"/>
    <col min="7942" max="7942" width="10.88671875" style="973" bestFit="1" customWidth="1"/>
    <col min="7943" max="7943" width="4.6640625" style="973" bestFit="1" customWidth="1"/>
    <col min="7944" max="7944" width="6.109375" style="973" customWidth="1"/>
    <col min="7945" max="7945" width="6.6640625" style="973" bestFit="1" customWidth="1"/>
    <col min="7946" max="7946" width="5.6640625" style="973" customWidth="1"/>
    <col min="7947" max="7947" width="6.6640625" style="973" bestFit="1" customWidth="1"/>
    <col min="7948" max="7948" width="7.44140625" style="973" customWidth="1"/>
    <col min="7949" max="7949" width="5.109375" style="973" customWidth="1"/>
    <col min="7950" max="7952" width="6.6640625" style="973" customWidth="1"/>
    <col min="7953" max="7953" width="19.6640625" style="973" customWidth="1"/>
    <col min="7954" max="7954" width="3.33203125" style="973" customWidth="1"/>
    <col min="7955" max="7955" width="3.88671875" style="973" customWidth="1"/>
    <col min="7956" max="7956" width="19.44140625" style="973" customWidth="1"/>
    <col min="7957" max="8195" width="8.88671875" style="973"/>
    <col min="8196" max="8196" width="4.44140625" style="973" bestFit="1" customWidth="1"/>
    <col min="8197" max="8197" width="3.44140625" style="973" customWidth="1"/>
    <col min="8198" max="8198" width="10.88671875" style="973" bestFit="1" customWidth="1"/>
    <col min="8199" max="8199" width="4.6640625" style="973" bestFit="1" customWidth="1"/>
    <col min="8200" max="8200" width="6.109375" style="973" customWidth="1"/>
    <col min="8201" max="8201" width="6.6640625" style="973" bestFit="1" customWidth="1"/>
    <col min="8202" max="8202" width="5.6640625" style="973" customWidth="1"/>
    <col min="8203" max="8203" width="6.6640625" style="973" bestFit="1" customWidth="1"/>
    <col min="8204" max="8204" width="7.44140625" style="973" customWidth="1"/>
    <col min="8205" max="8205" width="5.109375" style="973" customWidth="1"/>
    <col min="8206" max="8208" width="6.6640625" style="973" customWidth="1"/>
    <col min="8209" max="8209" width="19.6640625" style="973" customWidth="1"/>
    <col min="8210" max="8210" width="3.33203125" style="973" customWidth="1"/>
    <col min="8211" max="8211" width="3.88671875" style="973" customWidth="1"/>
    <col min="8212" max="8212" width="19.44140625" style="973" customWidth="1"/>
    <col min="8213" max="8451" width="8.88671875" style="973"/>
    <col min="8452" max="8452" width="4.44140625" style="973" bestFit="1" customWidth="1"/>
    <col min="8453" max="8453" width="3.44140625" style="973" customWidth="1"/>
    <col min="8454" max="8454" width="10.88671875" style="973" bestFit="1" customWidth="1"/>
    <col min="8455" max="8455" width="4.6640625" style="973" bestFit="1" customWidth="1"/>
    <col min="8456" max="8456" width="6.109375" style="973" customWidth="1"/>
    <col min="8457" max="8457" width="6.6640625" style="973" bestFit="1" customWidth="1"/>
    <col min="8458" max="8458" width="5.6640625" style="973" customWidth="1"/>
    <col min="8459" max="8459" width="6.6640625" style="973" bestFit="1" customWidth="1"/>
    <col min="8460" max="8460" width="7.44140625" style="973" customWidth="1"/>
    <col min="8461" max="8461" width="5.109375" style="973" customWidth="1"/>
    <col min="8462" max="8464" width="6.6640625" style="973" customWidth="1"/>
    <col min="8465" max="8465" width="19.6640625" style="973" customWidth="1"/>
    <col min="8466" max="8466" width="3.33203125" style="973" customWidth="1"/>
    <col min="8467" max="8467" width="3.88671875" style="973" customWidth="1"/>
    <col min="8468" max="8468" width="19.44140625" style="973" customWidth="1"/>
    <col min="8469" max="8707" width="8.88671875" style="973"/>
    <col min="8708" max="8708" width="4.44140625" style="973" bestFit="1" customWidth="1"/>
    <col min="8709" max="8709" width="3.44140625" style="973" customWidth="1"/>
    <col min="8710" max="8710" width="10.88671875" style="973" bestFit="1" customWidth="1"/>
    <col min="8711" max="8711" width="4.6640625" style="973" bestFit="1" customWidth="1"/>
    <col min="8712" max="8712" width="6.109375" style="973" customWidth="1"/>
    <col min="8713" max="8713" width="6.6640625" style="973" bestFit="1" customWidth="1"/>
    <col min="8714" max="8714" width="5.6640625" style="973" customWidth="1"/>
    <col min="8715" max="8715" width="6.6640625" style="973" bestFit="1" customWidth="1"/>
    <col min="8716" max="8716" width="7.44140625" style="973" customWidth="1"/>
    <col min="8717" max="8717" width="5.109375" style="973" customWidth="1"/>
    <col min="8718" max="8720" width="6.6640625" style="973" customWidth="1"/>
    <col min="8721" max="8721" width="19.6640625" style="973" customWidth="1"/>
    <col min="8722" max="8722" width="3.33203125" style="973" customWidth="1"/>
    <col min="8723" max="8723" width="3.88671875" style="973" customWidth="1"/>
    <col min="8724" max="8724" width="19.44140625" style="973" customWidth="1"/>
    <col min="8725" max="8963" width="8.88671875" style="973"/>
    <col min="8964" max="8964" width="4.44140625" style="973" bestFit="1" customWidth="1"/>
    <col min="8965" max="8965" width="3.44140625" style="973" customWidth="1"/>
    <col min="8966" max="8966" width="10.88671875" style="973" bestFit="1" customWidth="1"/>
    <col min="8967" max="8967" width="4.6640625" style="973" bestFit="1" customWidth="1"/>
    <col min="8968" max="8968" width="6.109375" style="973" customWidth="1"/>
    <col min="8969" max="8969" width="6.6640625" style="973" bestFit="1" customWidth="1"/>
    <col min="8970" max="8970" width="5.6640625" style="973" customWidth="1"/>
    <col min="8971" max="8971" width="6.6640625" style="973" bestFit="1" customWidth="1"/>
    <col min="8972" max="8972" width="7.44140625" style="973" customWidth="1"/>
    <col min="8973" max="8973" width="5.109375" style="973" customWidth="1"/>
    <col min="8974" max="8976" width="6.6640625" style="973" customWidth="1"/>
    <col min="8977" max="8977" width="19.6640625" style="973" customWidth="1"/>
    <col min="8978" max="8978" width="3.33203125" style="973" customWidth="1"/>
    <col min="8979" max="8979" width="3.88671875" style="973" customWidth="1"/>
    <col min="8980" max="8980" width="19.44140625" style="973" customWidth="1"/>
    <col min="8981" max="9219" width="8.88671875" style="973"/>
    <col min="9220" max="9220" width="4.44140625" style="973" bestFit="1" customWidth="1"/>
    <col min="9221" max="9221" width="3.44140625" style="973" customWidth="1"/>
    <col min="9222" max="9222" width="10.88671875" style="973" bestFit="1" customWidth="1"/>
    <col min="9223" max="9223" width="4.6640625" style="973" bestFit="1" customWidth="1"/>
    <col min="9224" max="9224" width="6.109375" style="973" customWidth="1"/>
    <col min="9225" max="9225" width="6.6640625" style="973" bestFit="1" customWidth="1"/>
    <col min="9226" max="9226" width="5.6640625" style="973" customWidth="1"/>
    <col min="9227" max="9227" width="6.6640625" style="973" bestFit="1" customWidth="1"/>
    <col min="9228" max="9228" width="7.44140625" style="973" customWidth="1"/>
    <col min="9229" max="9229" width="5.109375" style="973" customWidth="1"/>
    <col min="9230" max="9232" width="6.6640625" style="973" customWidth="1"/>
    <col min="9233" max="9233" width="19.6640625" style="973" customWidth="1"/>
    <col min="9234" max="9234" width="3.33203125" style="973" customWidth="1"/>
    <col min="9235" max="9235" width="3.88671875" style="973" customWidth="1"/>
    <col min="9236" max="9236" width="19.44140625" style="973" customWidth="1"/>
    <col min="9237" max="9475" width="8.88671875" style="973"/>
    <col min="9476" max="9476" width="4.44140625" style="973" bestFit="1" customWidth="1"/>
    <col min="9477" max="9477" width="3.44140625" style="973" customWidth="1"/>
    <col min="9478" max="9478" width="10.88671875" style="973" bestFit="1" customWidth="1"/>
    <col min="9479" max="9479" width="4.6640625" style="973" bestFit="1" customWidth="1"/>
    <col min="9480" max="9480" width="6.109375" style="973" customWidth="1"/>
    <col min="9481" max="9481" width="6.6640625" style="973" bestFit="1" customWidth="1"/>
    <col min="9482" max="9482" width="5.6640625" style="973" customWidth="1"/>
    <col min="9483" max="9483" width="6.6640625" style="973" bestFit="1" customWidth="1"/>
    <col min="9484" max="9484" width="7.44140625" style="973" customWidth="1"/>
    <col min="9485" max="9485" width="5.109375" style="973" customWidth="1"/>
    <col min="9486" max="9488" width="6.6640625" style="973" customWidth="1"/>
    <col min="9489" max="9489" width="19.6640625" style="973" customWidth="1"/>
    <col min="9490" max="9490" width="3.33203125" style="973" customWidth="1"/>
    <col min="9491" max="9491" width="3.88671875" style="973" customWidth="1"/>
    <col min="9492" max="9492" width="19.44140625" style="973" customWidth="1"/>
    <col min="9493" max="9731" width="8.88671875" style="973"/>
    <col min="9732" max="9732" width="4.44140625" style="973" bestFit="1" customWidth="1"/>
    <col min="9733" max="9733" width="3.44140625" style="973" customWidth="1"/>
    <col min="9734" max="9734" width="10.88671875" style="973" bestFit="1" customWidth="1"/>
    <col min="9735" max="9735" width="4.6640625" style="973" bestFit="1" customWidth="1"/>
    <col min="9736" max="9736" width="6.109375" style="973" customWidth="1"/>
    <col min="9737" max="9737" width="6.6640625" style="973" bestFit="1" customWidth="1"/>
    <col min="9738" max="9738" width="5.6640625" style="973" customWidth="1"/>
    <col min="9739" max="9739" width="6.6640625" style="973" bestFit="1" customWidth="1"/>
    <col min="9740" max="9740" width="7.44140625" style="973" customWidth="1"/>
    <col min="9741" max="9741" width="5.109375" style="973" customWidth="1"/>
    <col min="9742" max="9744" width="6.6640625" style="973" customWidth="1"/>
    <col min="9745" max="9745" width="19.6640625" style="973" customWidth="1"/>
    <col min="9746" max="9746" width="3.33203125" style="973" customWidth="1"/>
    <col min="9747" max="9747" width="3.88671875" style="973" customWidth="1"/>
    <col min="9748" max="9748" width="19.44140625" style="973" customWidth="1"/>
    <col min="9749" max="9987" width="8.88671875" style="973"/>
    <col min="9988" max="9988" width="4.44140625" style="973" bestFit="1" customWidth="1"/>
    <col min="9989" max="9989" width="3.44140625" style="973" customWidth="1"/>
    <col min="9990" max="9990" width="10.88671875" style="973" bestFit="1" customWidth="1"/>
    <col min="9991" max="9991" width="4.6640625" style="973" bestFit="1" customWidth="1"/>
    <col min="9992" max="9992" width="6.109375" style="973" customWidth="1"/>
    <col min="9993" max="9993" width="6.6640625" style="973" bestFit="1" customWidth="1"/>
    <col min="9994" max="9994" width="5.6640625" style="973" customWidth="1"/>
    <col min="9995" max="9995" width="6.6640625" style="973" bestFit="1" customWidth="1"/>
    <col min="9996" max="9996" width="7.44140625" style="973" customWidth="1"/>
    <col min="9997" max="9997" width="5.109375" style="973" customWidth="1"/>
    <col min="9998" max="10000" width="6.6640625" style="973" customWidth="1"/>
    <col min="10001" max="10001" width="19.6640625" style="973" customWidth="1"/>
    <col min="10002" max="10002" width="3.33203125" style="973" customWidth="1"/>
    <col min="10003" max="10003" width="3.88671875" style="973" customWidth="1"/>
    <col min="10004" max="10004" width="19.44140625" style="973" customWidth="1"/>
    <col min="10005" max="10243" width="8.88671875" style="973"/>
    <col min="10244" max="10244" width="4.44140625" style="973" bestFit="1" customWidth="1"/>
    <col min="10245" max="10245" width="3.44140625" style="973" customWidth="1"/>
    <col min="10246" max="10246" width="10.88671875" style="973" bestFit="1" customWidth="1"/>
    <col min="10247" max="10247" width="4.6640625" style="973" bestFit="1" customWidth="1"/>
    <col min="10248" max="10248" width="6.109375" style="973" customWidth="1"/>
    <col min="10249" max="10249" width="6.6640625" style="973" bestFit="1" customWidth="1"/>
    <col min="10250" max="10250" width="5.6640625" style="973" customWidth="1"/>
    <col min="10251" max="10251" width="6.6640625" style="973" bestFit="1" customWidth="1"/>
    <col min="10252" max="10252" width="7.44140625" style="973" customWidth="1"/>
    <col min="10253" max="10253" width="5.109375" style="973" customWidth="1"/>
    <col min="10254" max="10256" width="6.6640625" style="973" customWidth="1"/>
    <col min="10257" max="10257" width="19.6640625" style="973" customWidth="1"/>
    <col min="10258" max="10258" width="3.33203125" style="973" customWidth="1"/>
    <col min="10259" max="10259" width="3.88671875" style="973" customWidth="1"/>
    <col min="10260" max="10260" width="19.44140625" style="973" customWidth="1"/>
    <col min="10261" max="10499" width="8.88671875" style="973"/>
    <col min="10500" max="10500" width="4.44140625" style="973" bestFit="1" customWidth="1"/>
    <col min="10501" max="10501" width="3.44140625" style="973" customWidth="1"/>
    <col min="10502" max="10502" width="10.88671875" style="973" bestFit="1" customWidth="1"/>
    <col min="10503" max="10503" width="4.6640625" style="973" bestFit="1" customWidth="1"/>
    <col min="10504" max="10504" width="6.109375" style="973" customWidth="1"/>
    <col min="10505" max="10505" width="6.6640625" style="973" bestFit="1" customWidth="1"/>
    <col min="10506" max="10506" width="5.6640625" style="973" customWidth="1"/>
    <col min="10507" max="10507" width="6.6640625" style="973" bestFit="1" customWidth="1"/>
    <col min="10508" max="10508" width="7.44140625" style="973" customWidth="1"/>
    <col min="10509" max="10509" width="5.109375" style="973" customWidth="1"/>
    <col min="10510" max="10512" width="6.6640625" style="973" customWidth="1"/>
    <col min="10513" max="10513" width="19.6640625" style="973" customWidth="1"/>
    <col min="10514" max="10514" width="3.33203125" style="973" customWidth="1"/>
    <col min="10515" max="10515" width="3.88671875" style="973" customWidth="1"/>
    <col min="10516" max="10516" width="19.44140625" style="973" customWidth="1"/>
    <col min="10517" max="10755" width="8.88671875" style="973"/>
    <col min="10756" max="10756" width="4.44140625" style="973" bestFit="1" customWidth="1"/>
    <col min="10757" max="10757" width="3.44140625" style="973" customWidth="1"/>
    <col min="10758" max="10758" width="10.88671875" style="973" bestFit="1" customWidth="1"/>
    <col min="10759" max="10759" width="4.6640625" style="973" bestFit="1" customWidth="1"/>
    <col min="10760" max="10760" width="6.109375" style="973" customWidth="1"/>
    <col min="10761" max="10761" width="6.6640625" style="973" bestFit="1" customWidth="1"/>
    <col min="10762" max="10762" width="5.6640625" style="973" customWidth="1"/>
    <col min="10763" max="10763" width="6.6640625" style="973" bestFit="1" customWidth="1"/>
    <col min="10764" max="10764" width="7.44140625" style="973" customWidth="1"/>
    <col min="10765" max="10765" width="5.109375" style="973" customWidth="1"/>
    <col min="10766" max="10768" width="6.6640625" style="973" customWidth="1"/>
    <col min="10769" max="10769" width="19.6640625" style="973" customWidth="1"/>
    <col min="10770" max="10770" width="3.33203125" style="973" customWidth="1"/>
    <col min="10771" max="10771" width="3.88671875" style="973" customWidth="1"/>
    <col min="10772" max="10772" width="19.44140625" style="973" customWidth="1"/>
    <col min="10773" max="11011" width="8.88671875" style="973"/>
    <col min="11012" max="11012" width="4.44140625" style="973" bestFit="1" customWidth="1"/>
    <col min="11013" max="11013" width="3.44140625" style="973" customWidth="1"/>
    <col min="11014" max="11014" width="10.88671875" style="973" bestFit="1" customWidth="1"/>
    <col min="11015" max="11015" width="4.6640625" style="973" bestFit="1" customWidth="1"/>
    <col min="11016" max="11016" width="6.109375" style="973" customWidth="1"/>
    <col min="11017" max="11017" width="6.6640625" style="973" bestFit="1" customWidth="1"/>
    <col min="11018" max="11018" width="5.6640625" style="973" customWidth="1"/>
    <col min="11019" max="11019" width="6.6640625" style="973" bestFit="1" customWidth="1"/>
    <col min="11020" max="11020" width="7.44140625" style="973" customWidth="1"/>
    <col min="11021" max="11021" width="5.109375" style="973" customWidth="1"/>
    <col min="11022" max="11024" width="6.6640625" style="973" customWidth="1"/>
    <col min="11025" max="11025" width="19.6640625" style="973" customWidth="1"/>
    <col min="11026" max="11026" width="3.33203125" style="973" customWidth="1"/>
    <col min="11027" max="11027" width="3.88671875" style="973" customWidth="1"/>
    <col min="11028" max="11028" width="19.44140625" style="973" customWidth="1"/>
    <col min="11029" max="11267" width="8.88671875" style="973"/>
    <col min="11268" max="11268" width="4.44140625" style="973" bestFit="1" customWidth="1"/>
    <col min="11269" max="11269" width="3.44140625" style="973" customWidth="1"/>
    <col min="11270" max="11270" width="10.88671875" style="973" bestFit="1" customWidth="1"/>
    <col min="11271" max="11271" width="4.6640625" style="973" bestFit="1" customWidth="1"/>
    <col min="11272" max="11272" width="6.109375" style="973" customWidth="1"/>
    <col min="11273" max="11273" width="6.6640625" style="973" bestFit="1" customWidth="1"/>
    <col min="11274" max="11274" width="5.6640625" style="973" customWidth="1"/>
    <col min="11275" max="11275" width="6.6640625" style="973" bestFit="1" customWidth="1"/>
    <col min="11276" max="11276" width="7.44140625" style="973" customWidth="1"/>
    <col min="11277" max="11277" width="5.109375" style="973" customWidth="1"/>
    <col min="11278" max="11280" width="6.6640625" style="973" customWidth="1"/>
    <col min="11281" max="11281" width="19.6640625" style="973" customWidth="1"/>
    <col min="11282" max="11282" width="3.33203125" style="973" customWidth="1"/>
    <col min="11283" max="11283" width="3.88671875" style="973" customWidth="1"/>
    <col min="11284" max="11284" width="19.44140625" style="973" customWidth="1"/>
    <col min="11285" max="11523" width="8.88671875" style="973"/>
    <col min="11524" max="11524" width="4.44140625" style="973" bestFit="1" customWidth="1"/>
    <col min="11525" max="11525" width="3.44140625" style="973" customWidth="1"/>
    <col min="11526" max="11526" width="10.88671875" style="973" bestFit="1" customWidth="1"/>
    <col min="11527" max="11527" width="4.6640625" style="973" bestFit="1" customWidth="1"/>
    <col min="11528" max="11528" width="6.109375" style="973" customWidth="1"/>
    <col min="11529" max="11529" width="6.6640625" style="973" bestFit="1" customWidth="1"/>
    <col min="11530" max="11530" width="5.6640625" style="973" customWidth="1"/>
    <col min="11531" max="11531" width="6.6640625" style="973" bestFit="1" customWidth="1"/>
    <col min="11532" max="11532" width="7.44140625" style="973" customWidth="1"/>
    <col min="11533" max="11533" width="5.109375" style="973" customWidth="1"/>
    <col min="11534" max="11536" width="6.6640625" style="973" customWidth="1"/>
    <col min="11537" max="11537" width="19.6640625" style="973" customWidth="1"/>
    <col min="11538" max="11538" width="3.33203125" style="973" customWidth="1"/>
    <col min="11539" max="11539" width="3.88671875" style="973" customWidth="1"/>
    <col min="11540" max="11540" width="19.44140625" style="973" customWidth="1"/>
    <col min="11541" max="11779" width="8.88671875" style="973"/>
    <col min="11780" max="11780" width="4.44140625" style="973" bestFit="1" customWidth="1"/>
    <col min="11781" max="11781" width="3.44140625" style="973" customWidth="1"/>
    <col min="11782" max="11782" width="10.88671875" style="973" bestFit="1" customWidth="1"/>
    <col min="11783" max="11783" width="4.6640625" style="973" bestFit="1" customWidth="1"/>
    <col min="11784" max="11784" width="6.109375" style="973" customWidth="1"/>
    <col min="11785" max="11785" width="6.6640625" style="973" bestFit="1" customWidth="1"/>
    <col min="11786" max="11786" width="5.6640625" style="973" customWidth="1"/>
    <col min="11787" max="11787" width="6.6640625" style="973" bestFit="1" customWidth="1"/>
    <col min="11788" max="11788" width="7.44140625" style="973" customWidth="1"/>
    <col min="11789" max="11789" width="5.109375" style="973" customWidth="1"/>
    <col min="11790" max="11792" width="6.6640625" style="973" customWidth="1"/>
    <col min="11793" max="11793" width="19.6640625" style="973" customWidth="1"/>
    <col min="11794" max="11794" width="3.33203125" style="973" customWidth="1"/>
    <col min="11795" max="11795" width="3.88671875" style="973" customWidth="1"/>
    <col min="11796" max="11796" width="19.44140625" style="973" customWidth="1"/>
    <col min="11797" max="12035" width="8.88671875" style="973"/>
    <col min="12036" max="12036" width="4.44140625" style="973" bestFit="1" customWidth="1"/>
    <col min="12037" max="12037" width="3.44140625" style="973" customWidth="1"/>
    <col min="12038" max="12038" width="10.88671875" style="973" bestFit="1" customWidth="1"/>
    <col min="12039" max="12039" width="4.6640625" style="973" bestFit="1" customWidth="1"/>
    <col min="12040" max="12040" width="6.109375" style="973" customWidth="1"/>
    <col min="12041" max="12041" width="6.6640625" style="973" bestFit="1" customWidth="1"/>
    <col min="12042" max="12042" width="5.6640625" style="973" customWidth="1"/>
    <col min="12043" max="12043" width="6.6640625" style="973" bestFit="1" customWidth="1"/>
    <col min="12044" max="12044" width="7.44140625" style="973" customWidth="1"/>
    <col min="12045" max="12045" width="5.109375" style="973" customWidth="1"/>
    <col min="12046" max="12048" width="6.6640625" style="973" customWidth="1"/>
    <col min="12049" max="12049" width="19.6640625" style="973" customWidth="1"/>
    <col min="12050" max="12050" width="3.33203125" style="973" customWidth="1"/>
    <col min="12051" max="12051" width="3.88671875" style="973" customWidth="1"/>
    <col min="12052" max="12052" width="19.44140625" style="973" customWidth="1"/>
    <col min="12053" max="12291" width="8.88671875" style="973"/>
    <col min="12292" max="12292" width="4.44140625" style="973" bestFit="1" customWidth="1"/>
    <col min="12293" max="12293" width="3.44140625" style="973" customWidth="1"/>
    <col min="12294" max="12294" width="10.88671875" style="973" bestFit="1" customWidth="1"/>
    <col min="12295" max="12295" width="4.6640625" style="973" bestFit="1" customWidth="1"/>
    <col min="12296" max="12296" width="6.109375" style="973" customWidth="1"/>
    <col min="12297" max="12297" width="6.6640625" style="973" bestFit="1" customWidth="1"/>
    <col min="12298" max="12298" width="5.6640625" style="973" customWidth="1"/>
    <col min="12299" max="12299" width="6.6640625" style="973" bestFit="1" customWidth="1"/>
    <col min="12300" max="12300" width="7.44140625" style="973" customWidth="1"/>
    <col min="12301" max="12301" width="5.109375" style="973" customWidth="1"/>
    <col min="12302" max="12304" width="6.6640625" style="973" customWidth="1"/>
    <col min="12305" max="12305" width="19.6640625" style="973" customWidth="1"/>
    <col min="12306" max="12306" width="3.33203125" style="973" customWidth="1"/>
    <col min="12307" max="12307" width="3.88671875" style="973" customWidth="1"/>
    <col min="12308" max="12308" width="19.44140625" style="973" customWidth="1"/>
    <col min="12309" max="12547" width="8.88671875" style="973"/>
    <col min="12548" max="12548" width="4.44140625" style="973" bestFit="1" customWidth="1"/>
    <col min="12549" max="12549" width="3.44140625" style="973" customWidth="1"/>
    <col min="12550" max="12550" width="10.88671875" style="973" bestFit="1" customWidth="1"/>
    <col min="12551" max="12551" width="4.6640625" style="973" bestFit="1" customWidth="1"/>
    <col min="12552" max="12552" width="6.109375" style="973" customWidth="1"/>
    <col min="12553" max="12553" width="6.6640625" style="973" bestFit="1" customWidth="1"/>
    <col min="12554" max="12554" width="5.6640625" style="973" customWidth="1"/>
    <col min="12555" max="12555" width="6.6640625" style="973" bestFit="1" customWidth="1"/>
    <col min="12556" max="12556" width="7.44140625" style="973" customWidth="1"/>
    <col min="12557" max="12557" width="5.109375" style="973" customWidth="1"/>
    <col min="12558" max="12560" width="6.6640625" style="973" customWidth="1"/>
    <col min="12561" max="12561" width="19.6640625" style="973" customWidth="1"/>
    <col min="12562" max="12562" width="3.33203125" style="973" customWidth="1"/>
    <col min="12563" max="12563" width="3.88671875" style="973" customWidth="1"/>
    <col min="12564" max="12564" width="19.44140625" style="973" customWidth="1"/>
    <col min="12565" max="12803" width="8.88671875" style="973"/>
    <col min="12804" max="12804" width="4.44140625" style="973" bestFit="1" customWidth="1"/>
    <col min="12805" max="12805" width="3.44140625" style="973" customWidth="1"/>
    <col min="12806" max="12806" width="10.88671875" style="973" bestFit="1" customWidth="1"/>
    <col min="12807" max="12807" width="4.6640625" style="973" bestFit="1" customWidth="1"/>
    <col min="12808" max="12808" width="6.109375" style="973" customWidth="1"/>
    <col min="12809" max="12809" width="6.6640625" style="973" bestFit="1" customWidth="1"/>
    <col min="12810" max="12810" width="5.6640625" style="973" customWidth="1"/>
    <col min="12811" max="12811" width="6.6640625" style="973" bestFit="1" customWidth="1"/>
    <col min="12812" max="12812" width="7.44140625" style="973" customWidth="1"/>
    <col min="12813" max="12813" width="5.109375" style="973" customWidth="1"/>
    <col min="12814" max="12816" width="6.6640625" style="973" customWidth="1"/>
    <col min="12817" max="12817" width="19.6640625" style="973" customWidth="1"/>
    <col min="12818" max="12818" width="3.33203125" style="973" customWidth="1"/>
    <col min="12819" max="12819" width="3.88671875" style="973" customWidth="1"/>
    <col min="12820" max="12820" width="19.44140625" style="973" customWidth="1"/>
    <col min="12821" max="13059" width="8.88671875" style="973"/>
    <col min="13060" max="13060" width="4.44140625" style="973" bestFit="1" customWidth="1"/>
    <col min="13061" max="13061" width="3.44140625" style="973" customWidth="1"/>
    <col min="13062" max="13062" width="10.88671875" style="973" bestFit="1" customWidth="1"/>
    <col min="13063" max="13063" width="4.6640625" style="973" bestFit="1" customWidth="1"/>
    <col min="13064" max="13064" width="6.109375" style="973" customWidth="1"/>
    <col min="13065" max="13065" width="6.6640625" style="973" bestFit="1" customWidth="1"/>
    <col min="13066" max="13066" width="5.6640625" style="973" customWidth="1"/>
    <col min="13067" max="13067" width="6.6640625" style="973" bestFit="1" customWidth="1"/>
    <col min="13068" max="13068" width="7.44140625" style="973" customWidth="1"/>
    <col min="13069" max="13069" width="5.109375" style="973" customWidth="1"/>
    <col min="13070" max="13072" width="6.6640625" style="973" customWidth="1"/>
    <col min="13073" max="13073" width="19.6640625" style="973" customWidth="1"/>
    <col min="13074" max="13074" width="3.33203125" style="973" customWidth="1"/>
    <col min="13075" max="13075" width="3.88671875" style="973" customWidth="1"/>
    <col min="13076" max="13076" width="19.44140625" style="973" customWidth="1"/>
    <col min="13077" max="13315" width="8.88671875" style="973"/>
    <col min="13316" max="13316" width="4.44140625" style="973" bestFit="1" customWidth="1"/>
    <col min="13317" max="13317" width="3.44140625" style="973" customWidth="1"/>
    <col min="13318" max="13318" width="10.88671875" style="973" bestFit="1" customWidth="1"/>
    <col min="13319" max="13319" width="4.6640625" style="973" bestFit="1" customWidth="1"/>
    <col min="13320" max="13320" width="6.109375" style="973" customWidth="1"/>
    <col min="13321" max="13321" width="6.6640625" style="973" bestFit="1" customWidth="1"/>
    <col min="13322" max="13322" width="5.6640625" style="973" customWidth="1"/>
    <col min="13323" max="13323" width="6.6640625" style="973" bestFit="1" customWidth="1"/>
    <col min="13324" max="13324" width="7.44140625" style="973" customWidth="1"/>
    <col min="13325" max="13325" width="5.109375" style="973" customWidth="1"/>
    <col min="13326" max="13328" width="6.6640625" style="973" customWidth="1"/>
    <col min="13329" max="13329" width="19.6640625" style="973" customWidth="1"/>
    <col min="13330" max="13330" width="3.33203125" style="973" customWidth="1"/>
    <col min="13331" max="13331" width="3.88671875" style="973" customWidth="1"/>
    <col min="13332" max="13332" width="19.44140625" style="973" customWidth="1"/>
    <col min="13333" max="13571" width="8.88671875" style="973"/>
    <col min="13572" max="13572" width="4.44140625" style="973" bestFit="1" customWidth="1"/>
    <col min="13573" max="13573" width="3.44140625" style="973" customWidth="1"/>
    <col min="13574" max="13574" width="10.88671875" style="973" bestFit="1" customWidth="1"/>
    <col min="13575" max="13575" width="4.6640625" style="973" bestFit="1" customWidth="1"/>
    <col min="13576" max="13576" width="6.109375" style="973" customWidth="1"/>
    <col min="13577" max="13577" width="6.6640625" style="973" bestFit="1" customWidth="1"/>
    <col min="13578" max="13578" width="5.6640625" style="973" customWidth="1"/>
    <col min="13579" max="13579" width="6.6640625" style="973" bestFit="1" customWidth="1"/>
    <col min="13580" max="13580" width="7.44140625" style="973" customWidth="1"/>
    <col min="13581" max="13581" width="5.109375" style="973" customWidth="1"/>
    <col min="13582" max="13584" width="6.6640625" style="973" customWidth="1"/>
    <col min="13585" max="13585" width="19.6640625" style="973" customWidth="1"/>
    <col min="13586" max="13586" width="3.33203125" style="973" customWidth="1"/>
    <col min="13587" max="13587" width="3.88671875" style="973" customWidth="1"/>
    <col min="13588" max="13588" width="19.44140625" style="973" customWidth="1"/>
    <col min="13589" max="13827" width="8.88671875" style="973"/>
    <col min="13828" max="13828" width="4.44140625" style="973" bestFit="1" customWidth="1"/>
    <col min="13829" max="13829" width="3.44140625" style="973" customWidth="1"/>
    <col min="13830" max="13830" width="10.88671875" style="973" bestFit="1" customWidth="1"/>
    <col min="13831" max="13831" width="4.6640625" style="973" bestFit="1" customWidth="1"/>
    <col min="13832" max="13832" width="6.109375" style="973" customWidth="1"/>
    <col min="13833" max="13833" width="6.6640625" style="973" bestFit="1" customWidth="1"/>
    <col min="13834" max="13834" width="5.6640625" style="973" customWidth="1"/>
    <col min="13835" max="13835" width="6.6640625" style="973" bestFit="1" customWidth="1"/>
    <col min="13836" max="13836" width="7.44140625" style="973" customWidth="1"/>
    <col min="13837" max="13837" width="5.109375" style="973" customWidth="1"/>
    <col min="13838" max="13840" width="6.6640625" style="973" customWidth="1"/>
    <col min="13841" max="13841" width="19.6640625" style="973" customWidth="1"/>
    <col min="13842" max="13842" width="3.33203125" style="973" customWidth="1"/>
    <col min="13843" max="13843" width="3.88671875" style="973" customWidth="1"/>
    <col min="13844" max="13844" width="19.44140625" style="973" customWidth="1"/>
    <col min="13845" max="14083" width="8.88671875" style="973"/>
    <col min="14084" max="14084" width="4.44140625" style="973" bestFit="1" customWidth="1"/>
    <col min="14085" max="14085" width="3.44140625" style="973" customWidth="1"/>
    <col min="14086" max="14086" width="10.88671875" style="973" bestFit="1" customWidth="1"/>
    <col min="14087" max="14087" width="4.6640625" style="973" bestFit="1" customWidth="1"/>
    <col min="14088" max="14088" width="6.109375" style="973" customWidth="1"/>
    <col min="14089" max="14089" width="6.6640625" style="973" bestFit="1" customWidth="1"/>
    <col min="14090" max="14090" width="5.6640625" style="973" customWidth="1"/>
    <col min="14091" max="14091" width="6.6640625" style="973" bestFit="1" customWidth="1"/>
    <col min="14092" max="14092" width="7.44140625" style="973" customWidth="1"/>
    <col min="14093" max="14093" width="5.109375" style="973" customWidth="1"/>
    <col min="14094" max="14096" width="6.6640625" style="973" customWidth="1"/>
    <col min="14097" max="14097" width="19.6640625" style="973" customWidth="1"/>
    <col min="14098" max="14098" width="3.33203125" style="973" customWidth="1"/>
    <col min="14099" max="14099" width="3.88671875" style="973" customWidth="1"/>
    <col min="14100" max="14100" width="19.44140625" style="973" customWidth="1"/>
    <col min="14101" max="14339" width="8.88671875" style="973"/>
    <col min="14340" max="14340" width="4.44140625" style="973" bestFit="1" customWidth="1"/>
    <col min="14341" max="14341" width="3.44140625" style="973" customWidth="1"/>
    <col min="14342" max="14342" width="10.88671875" style="973" bestFit="1" customWidth="1"/>
    <col min="14343" max="14343" width="4.6640625" style="973" bestFit="1" customWidth="1"/>
    <col min="14344" max="14344" width="6.109375" style="973" customWidth="1"/>
    <col min="14345" max="14345" width="6.6640625" style="973" bestFit="1" customWidth="1"/>
    <col min="14346" max="14346" width="5.6640625" style="973" customWidth="1"/>
    <col min="14347" max="14347" width="6.6640625" style="973" bestFit="1" customWidth="1"/>
    <col min="14348" max="14348" width="7.44140625" style="973" customWidth="1"/>
    <col min="14349" max="14349" width="5.109375" style="973" customWidth="1"/>
    <col min="14350" max="14352" width="6.6640625" style="973" customWidth="1"/>
    <col min="14353" max="14353" width="19.6640625" style="973" customWidth="1"/>
    <col min="14354" max="14354" width="3.33203125" style="973" customWidth="1"/>
    <col min="14355" max="14355" width="3.88671875" style="973" customWidth="1"/>
    <col min="14356" max="14356" width="19.44140625" style="973" customWidth="1"/>
    <col min="14357" max="14595" width="8.88671875" style="973"/>
    <col min="14596" max="14596" width="4.44140625" style="973" bestFit="1" customWidth="1"/>
    <col min="14597" max="14597" width="3.44140625" style="973" customWidth="1"/>
    <col min="14598" max="14598" width="10.88671875" style="973" bestFit="1" customWidth="1"/>
    <col min="14599" max="14599" width="4.6640625" style="973" bestFit="1" customWidth="1"/>
    <col min="14600" max="14600" width="6.109375" style="973" customWidth="1"/>
    <col min="14601" max="14601" width="6.6640625" style="973" bestFit="1" customWidth="1"/>
    <col min="14602" max="14602" width="5.6640625" style="973" customWidth="1"/>
    <col min="14603" max="14603" width="6.6640625" style="973" bestFit="1" customWidth="1"/>
    <col min="14604" max="14604" width="7.44140625" style="973" customWidth="1"/>
    <col min="14605" max="14605" width="5.109375" style="973" customWidth="1"/>
    <col min="14606" max="14608" width="6.6640625" style="973" customWidth="1"/>
    <col min="14609" max="14609" width="19.6640625" style="973" customWidth="1"/>
    <col min="14610" max="14610" width="3.33203125" style="973" customWidth="1"/>
    <col min="14611" max="14611" width="3.88671875" style="973" customWidth="1"/>
    <col min="14612" max="14612" width="19.44140625" style="973" customWidth="1"/>
    <col min="14613" max="14851" width="8.88671875" style="973"/>
    <col min="14852" max="14852" width="4.44140625" style="973" bestFit="1" customWidth="1"/>
    <col min="14853" max="14853" width="3.44140625" style="973" customWidth="1"/>
    <col min="14854" max="14854" width="10.88671875" style="973" bestFit="1" customWidth="1"/>
    <col min="14855" max="14855" width="4.6640625" style="973" bestFit="1" customWidth="1"/>
    <col min="14856" max="14856" width="6.109375" style="973" customWidth="1"/>
    <col min="14857" max="14857" width="6.6640625" style="973" bestFit="1" customWidth="1"/>
    <col min="14858" max="14858" width="5.6640625" style="973" customWidth="1"/>
    <col min="14859" max="14859" width="6.6640625" style="973" bestFit="1" customWidth="1"/>
    <col min="14860" max="14860" width="7.44140625" style="973" customWidth="1"/>
    <col min="14861" max="14861" width="5.109375" style="973" customWidth="1"/>
    <col min="14862" max="14864" width="6.6640625" style="973" customWidth="1"/>
    <col min="14865" max="14865" width="19.6640625" style="973" customWidth="1"/>
    <col min="14866" max="14866" width="3.33203125" style="973" customWidth="1"/>
    <col min="14867" max="14867" width="3.88671875" style="973" customWidth="1"/>
    <col min="14868" max="14868" width="19.44140625" style="973" customWidth="1"/>
    <col min="14869" max="15107" width="8.88671875" style="973"/>
    <col min="15108" max="15108" width="4.44140625" style="973" bestFit="1" customWidth="1"/>
    <col min="15109" max="15109" width="3.44140625" style="973" customWidth="1"/>
    <col min="15110" max="15110" width="10.88671875" style="973" bestFit="1" customWidth="1"/>
    <col min="15111" max="15111" width="4.6640625" style="973" bestFit="1" customWidth="1"/>
    <col min="15112" max="15112" width="6.109375" style="973" customWidth="1"/>
    <col min="15113" max="15113" width="6.6640625" style="973" bestFit="1" customWidth="1"/>
    <col min="15114" max="15114" width="5.6640625" style="973" customWidth="1"/>
    <col min="15115" max="15115" width="6.6640625" style="973" bestFit="1" customWidth="1"/>
    <col min="15116" max="15116" width="7.44140625" style="973" customWidth="1"/>
    <col min="15117" max="15117" width="5.109375" style="973" customWidth="1"/>
    <col min="15118" max="15120" width="6.6640625" style="973" customWidth="1"/>
    <col min="15121" max="15121" width="19.6640625" style="973" customWidth="1"/>
    <col min="15122" max="15122" width="3.33203125" style="973" customWidth="1"/>
    <col min="15123" max="15123" width="3.88671875" style="973" customWidth="1"/>
    <col min="15124" max="15124" width="19.44140625" style="973" customWidth="1"/>
    <col min="15125" max="15363" width="8.88671875" style="973"/>
    <col min="15364" max="15364" width="4.44140625" style="973" bestFit="1" customWidth="1"/>
    <col min="15365" max="15365" width="3.44140625" style="973" customWidth="1"/>
    <col min="15366" max="15366" width="10.88671875" style="973" bestFit="1" customWidth="1"/>
    <col min="15367" max="15367" width="4.6640625" style="973" bestFit="1" customWidth="1"/>
    <col min="15368" max="15368" width="6.109375" style="973" customWidth="1"/>
    <col min="15369" max="15369" width="6.6640625" style="973" bestFit="1" customWidth="1"/>
    <col min="15370" max="15370" width="5.6640625" style="973" customWidth="1"/>
    <col min="15371" max="15371" width="6.6640625" style="973" bestFit="1" customWidth="1"/>
    <col min="15372" max="15372" width="7.44140625" style="973" customWidth="1"/>
    <col min="15373" max="15373" width="5.109375" style="973" customWidth="1"/>
    <col min="15374" max="15376" width="6.6640625" style="973" customWidth="1"/>
    <col min="15377" max="15377" width="19.6640625" style="973" customWidth="1"/>
    <col min="15378" max="15378" width="3.33203125" style="973" customWidth="1"/>
    <col min="15379" max="15379" width="3.88671875" style="973" customWidth="1"/>
    <col min="15380" max="15380" width="19.44140625" style="973" customWidth="1"/>
    <col min="15381" max="15619" width="8.88671875" style="973"/>
    <col min="15620" max="15620" width="4.44140625" style="973" bestFit="1" customWidth="1"/>
    <col min="15621" max="15621" width="3.44140625" style="973" customWidth="1"/>
    <col min="15622" max="15622" width="10.88671875" style="973" bestFit="1" customWidth="1"/>
    <col min="15623" max="15623" width="4.6640625" style="973" bestFit="1" customWidth="1"/>
    <col min="15624" max="15624" width="6.109375" style="973" customWidth="1"/>
    <col min="15625" max="15625" width="6.6640625" style="973" bestFit="1" customWidth="1"/>
    <col min="15626" max="15626" width="5.6640625" style="973" customWidth="1"/>
    <col min="15627" max="15627" width="6.6640625" style="973" bestFit="1" customWidth="1"/>
    <col min="15628" max="15628" width="7.44140625" style="973" customWidth="1"/>
    <col min="15629" max="15629" width="5.109375" style="973" customWidth="1"/>
    <col min="15630" max="15632" width="6.6640625" style="973" customWidth="1"/>
    <col min="15633" max="15633" width="19.6640625" style="973" customWidth="1"/>
    <col min="15634" max="15634" width="3.33203125" style="973" customWidth="1"/>
    <col min="15635" max="15635" width="3.88671875" style="973" customWidth="1"/>
    <col min="15636" max="15636" width="19.44140625" style="973" customWidth="1"/>
    <col min="15637" max="15875" width="8.88671875" style="973"/>
    <col min="15876" max="15876" width="4.44140625" style="973" bestFit="1" customWidth="1"/>
    <col min="15877" max="15877" width="3.44140625" style="973" customWidth="1"/>
    <col min="15878" max="15878" width="10.88671875" style="973" bestFit="1" customWidth="1"/>
    <col min="15879" max="15879" width="4.6640625" style="973" bestFit="1" customWidth="1"/>
    <col min="15880" max="15880" width="6.109375" style="973" customWidth="1"/>
    <col min="15881" max="15881" width="6.6640625" style="973" bestFit="1" customWidth="1"/>
    <col min="15882" max="15882" width="5.6640625" style="973" customWidth="1"/>
    <col min="15883" max="15883" width="6.6640625" style="973" bestFit="1" customWidth="1"/>
    <col min="15884" max="15884" width="7.44140625" style="973" customWidth="1"/>
    <col min="15885" max="15885" width="5.109375" style="973" customWidth="1"/>
    <col min="15886" max="15888" width="6.6640625" style="973" customWidth="1"/>
    <col min="15889" max="15889" width="19.6640625" style="973" customWidth="1"/>
    <col min="15890" max="15890" width="3.33203125" style="973" customWidth="1"/>
    <col min="15891" max="15891" width="3.88671875" style="973" customWidth="1"/>
    <col min="15892" max="15892" width="19.44140625" style="973" customWidth="1"/>
    <col min="15893" max="16131" width="8.88671875" style="973"/>
    <col min="16132" max="16132" width="4.44140625" style="973" bestFit="1" customWidth="1"/>
    <col min="16133" max="16133" width="3.44140625" style="973" customWidth="1"/>
    <col min="16134" max="16134" width="10.88671875" style="973" bestFit="1" customWidth="1"/>
    <col min="16135" max="16135" width="4.6640625" style="973" bestFit="1" customWidth="1"/>
    <col min="16136" max="16136" width="6.109375" style="973" customWidth="1"/>
    <col min="16137" max="16137" width="6.6640625" style="973" bestFit="1" customWidth="1"/>
    <col min="16138" max="16138" width="5.6640625" style="973" customWidth="1"/>
    <col min="16139" max="16139" width="6.6640625" style="973" bestFit="1" customWidth="1"/>
    <col min="16140" max="16140" width="7.44140625" style="973" customWidth="1"/>
    <col min="16141" max="16141" width="5.109375" style="973" customWidth="1"/>
    <col min="16142" max="16144" width="6.6640625" style="973" customWidth="1"/>
    <col min="16145" max="16145" width="19.6640625" style="973" customWidth="1"/>
    <col min="16146" max="16146" width="3.33203125" style="973" customWidth="1"/>
    <col min="16147" max="16147" width="3.88671875" style="973" customWidth="1"/>
    <col min="16148" max="16148" width="19.44140625" style="973" customWidth="1"/>
    <col min="16149" max="16384" width="8.88671875" style="973"/>
  </cols>
  <sheetData>
    <row r="1" spans="1:20" ht="13.2">
      <c r="A1" s="971" t="s">
        <v>951</v>
      </c>
      <c r="F1" s="974" t="s">
        <v>1010</v>
      </c>
    </row>
    <row r="2" spans="1:20">
      <c r="C2" s="1034" t="s">
        <v>1024</v>
      </c>
      <c r="R2" s="1040"/>
      <c r="S2" s="1040"/>
    </row>
    <row r="3" spans="1:20">
      <c r="A3" s="976" t="s">
        <v>953</v>
      </c>
      <c r="B3" s="977"/>
      <c r="C3" s="978"/>
      <c r="D3" s="979"/>
      <c r="E3" s="980" t="s">
        <v>120</v>
      </c>
      <c r="F3" s="980" t="s">
        <v>1025</v>
      </c>
      <c r="G3" s="980" t="s">
        <v>1026</v>
      </c>
      <c r="H3" s="980" t="s">
        <v>1027</v>
      </c>
      <c r="I3" s="980" t="s">
        <v>1028</v>
      </c>
      <c r="J3" s="980" t="s">
        <v>1029</v>
      </c>
      <c r="K3" s="980" t="s">
        <v>1030</v>
      </c>
      <c r="L3" s="980" t="s">
        <v>1031</v>
      </c>
      <c r="M3" s="980" t="s">
        <v>1032</v>
      </c>
      <c r="N3" s="982" t="s">
        <v>178</v>
      </c>
      <c r="O3" s="982" t="s">
        <v>177</v>
      </c>
      <c r="P3" s="982" t="s">
        <v>1004</v>
      </c>
      <c r="Q3" s="983" t="s">
        <v>954</v>
      </c>
      <c r="R3" s="1041" t="s">
        <v>955</v>
      </c>
      <c r="S3" s="1042"/>
      <c r="T3" s="986" t="s">
        <v>956</v>
      </c>
    </row>
    <row r="4" spans="1:20">
      <c r="A4" s="987">
        <v>1</v>
      </c>
      <c r="B4" s="988" t="s">
        <v>251</v>
      </c>
      <c r="C4" s="989"/>
      <c r="D4" s="988"/>
      <c r="E4" s="990"/>
      <c r="F4" s="990"/>
      <c r="G4" s="990"/>
      <c r="H4" s="990"/>
      <c r="I4" s="990"/>
      <c r="J4" s="990"/>
      <c r="K4" s="980"/>
      <c r="L4" s="980"/>
      <c r="M4" s="980"/>
      <c r="N4" s="980"/>
      <c r="O4" s="980"/>
      <c r="P4" s="980"/>
      <c r="Q4" s="991"/>
      <c r="R4" s="1043">
        <f>A4</f>
        <v>1</v>
      </c>
      <c r="S4" s="1043" t="str">
        <f>B4</f>
        <v>木</v>
      </c>
      <c r="T4" s="990"/>
    </row>
    <row r="5" spans="1:20">
      <c r="A5" s="987">
        <v>2</v>
      </c>
      <c r="B5" s="988" t="s">
        <v>957</v>
      </c>
      <c r="C5" s="989"/>
      <c r="D5" s="988"/>
      <c r="E5" s="990"/>
      <c r="F5" s="990"/>
      <c r="G5" s="990"/>
      <c r="H5" s="990"/>
      <c r="I5" s="990"/>
      <c r="J5" s="990"/>
      <c r="K5" s="990"/>
      <c r="L5" s="990"/>
      <c r="M5" s="990"/>
      <c r="N5" s="990"/>
      <c r="O5" s="990"/>
      <c r="P5" s="990"/>
      <c r="Q5" s="992"/>
      <c r="R5" s="1044">
        <f>A5</f>
        <v>2</v>
      </c>
      <c r="S5" s="1044" t="str">
        <f>B5</f>
        <v>金</v>
      </c>
      <c r="T5" s="990"/>
    </row>
    <row r="6" spans="1:20">
      <c r="A6" s="987">
        <v>3</v>
      </c>
      <c r="B6" s="988" t="s">
        <v>252</v>
      </c>
      <c r="C6" s="989"/>
      <c r="D6" s="988"/>
      <c r="E6" s="990" t="s">
        <v>1011</v>
      </c>
      <c r="F6" s="990"/>
      <c r="G6" s="990"/>
      <c r="H6" s="990"/>
      <c r="I6" s="990"/>
      <c r="J6" s="990"/>
      <c r="K6" s="990"/>
      <c r="L6" s="990"/>
      <c r="M6" s="990"/>
      <c r="N6" s="990"/>
      <c r="O6" s="990"/>
      <c r="P6" s="990"/>
      <c r="Q6" s="992"/>
      <c r="R6" s="1043">
        <f t="shared" ref="R6:S34" si="0">A6</f>
        <v>3</v>
      </c>
      <c r="S6" s="1043" t="str">
        <f t="shared" si="0"/>
        <v>土</v>
      </c>
      <c r="T6" s="988"/>
    </row>
    <row r="7" spans="1:20">
      <c r="A7" s="987">
        <v>4</v>
      </c>
      <c r="B7" s="988" t="s">
        <v>253</v>
      </c>
      <c r="C7" s="989"/>
      <c r="D7" s="988"/>
      <c r="E7" s="990" t="s">
        <v>1011</v>
      </c>
      <c r="F7" s="990"/>
      <c r="G7" s="990"/>
      <c r="H7" s="990"/>
      <c r="I7" s="990"/>
      <c r="J7" s="990"/>
      <c r="K7" s="990"/>
      <c r="L7" s="990"/>
      <c r="M7" s="990"/>
      <c r="N7" s="990"/>
      <c r="O7" s="990"/>
      <c r="P7" s="990"/>
      <c r="Q7" s="992"/>
      <c r="R7" s="1044">
        <f t="shared" si="0"/>
        <v>4</v>
      </c>
      <c r="S7" s="1044" t="str">
        <f t="shared" si="0"/>
        <v>日</v>
      </c>
      <c r="T7" s="993"/>
    </row>
    <row r="8" spans="1:20">
      <c r="A8" s="987">
        <v>5</v>
      </c>
      <c r="B8" s="988" t="s">
        <v>959</v>
      </c>
      <c r="C8" s="989"/>
      <c r="D8" s="988"/>
      <c r="E8" s="990" t="s">
        <v>1011</v>
      </c>
      <c r="F8" s="990"/>
      <c r="G8" s="990"/>
      <c r="H8" s="990"/>
      <c r="I8" s="990"/>
      <c r="J8" s="990"/>
      <c r="K8" s="990"/>
      <c r="L8" s="990"/>
      <c r="M8" s="990"/>
      <c r="N8" s="990"/>
      <c r="O8" s="990"/>
      <c r="P8" s="990"/>
      <c r="Q8" s="992"/>
      <c r="R8" s="1043">
        <f t="shared" si="0"/>
        <v>5</v>
      </c>
      <c r="S8" s="1043" t="str">
        <f t="shared" si="0"/>
        <v>月</v>
      </c>
      <c r="T8" s="988"/>
    </row>
    <row r="9" spans="1:20">
      <c r="A9" s="987">
        <v>6</v>
      </c>
      <c r="B9" s="988" t="s">
        <v>254</v>
      </c>
      <c r="C9" s="989"/>
      <c r="D9" s="993"/>
      <c r="E9" s="990"/>
      <c r="F9" s="990"/>
      <c r="G9" s="990"/>
      <c r="H9" s="990"/>
      <c r="I9" s="990"/>
      <c r="J9" s="990"/>
      <c r="K9" s="990"/>
      <c r="L9" s="990"/>
      <c r="M9" s="990"/>
      <c r="N9" s="990"/>
      <c r="O9" s="990"/>
      <c r="P9" s="990"/>
      <c r="Q9" s="992"/>
      <c r="R9" s="1044">
        <f t="shared" si="0"/>
        <v>6</v>
      </c>
      <c r="S9" s="1044" t="str">
        <f t="shared" si="0"/>
        <v>火</v>
      </c>
      <c r="T9" s="988"/>
    </row>
    <row r="10" spans="1:20">
      <c r="A10" s="987">
        <v>7</v>
      </c>
      <c r="B10" s="988" t="s">
        <v>255</v>
      </c>
      <c r="C10" s="989"/>
      <c r="D10" s="993"/>
      <c r="E10" s="990"/>
      <c r="F10" s="990"/>
      <c r="G10" s="990"/>
      <c r="H10" s="990"/>
      <c r="I10" s="990"/>
      <c r="J10" s="990"/>
      <c r="K10" s="990"/>
      <c r="L10" s="990"/>
      <c r="M10" s="990"/>
      <c r="N10" s="990"/>
      <c r="O10" s="990"/>
      <c r="P10" s="990"/>
      <c r="Q10" s="992"/>
      <c r="R10" s="1043">
        <f t="shared" si="0"/>
        <v>7</v>
      </c>
      <c r="S10" s="1043" t="str">
        <f t="shared" si="0"/>
        <v>水</v>
      </c>
      <c r="T10" s="988"/>
    </row>
    <row r="11" spans="1:20">
      <c r="A11" s="987">
        <v>8</v>
      </c>
      <c r="B11" s="988" t="s">
        <v>251</v>
      </c>
      <c r="C11" s="989"/>
      <c r="D11" s="993"/>
      <c r="E11" s="990"/>
      <c r="F11" s="990"/>
      <c r="G11" s="990"/>
      <c r="H11" s="990"/>
      <c r="I11" s="990"/>
      <c r="J11" s="990"/>
      <c r="K11" s="990"/>
      <c r="L11" s="990"/>
      <c r="M11" s="990"/>
      <c r="N11" s="990"/>
      <c r="O11" s="990"/>
      <c r="P11" s="990"/>
      <c r="Q11" s="992"/>
      <c r="R11" s="1044">
        <f t="shared" si="0"/>
        <v>8</v>
      </c>
      <c r="S11" s="1044" t="str">
        <f t="shared" si="0"/>
        <v>木</v>
      </c>
      <c r="T11" s="990"/>
    </row>
    <row r="12" spans="1:20">
      <c r="A12" s="987">
        <v>9</v>
      </c>
      <c r="B12" s="988" t="s">
        <v>957</v>
      </c>
      <c r="C12" s="989"/>
      <c r="D12" s="993"/>
      <c r="E12" s="990"/>
      <c r="F12" s="990"/>
      <c r="G12" s="990"/>
      <c r="H12" s="990"/>
      <c r="I12" s="990"/>
      <c r="J12" s="990"/>
      <c r="K12" s="990"/>
      <c r="L12" s="990"/>
      <c r="M12" s="990"/>
      <c r="N12" s="990"/>
      <c r="O12" s="990"/>
      <c r="P12" s="990"/>
      <c r="Q12" s="992"/>
      <c r="R12" s="1043">
        <f t="shared" si="0"/>
        <v>9</v>
      </c>
      <c r="S12" s="1043" t="str">
        <f t="shared" si="0"/>
        <v>金</v>
      </c>
      <c r="T12" s="990"/>
    </row>
    <row r="13" spans="1:20">
      <c r="A13" s="987">
        <v>10</v>
      </c>
      <c r="B13" s="988" t="s">
        <v>252</v>
      </c>
      <c r="C13" s="989"/>
      <c r="D13" s="988"/>
      <c r="E13" s="990"/>
      <c r="F13" s="990"/>
      <c r="G13" s="990"/>
      <c r="H13" s="990"/>
      <c r="I13" s="990"/>
      <c r="J13" s="990"/>
      <c r="K13" s="990"/>
      <c r="L13" s="990"/>
      <c r="M13" s="990"/>
      <c r="N13" s="990"/>
      <c r="O13" s="990"/>
      <c r="P13" s="990"/>
      <c r="Q13" s="992"/>
      <c r="R13" s="1044">
        <f t="shared" si="0"/>
        <v>10</v>
      </c>
      <c r="S13" s="1044" t="str">
        <f t="shared" si="0"/>
        <v>土</v>
      </c>
      <c r="T13" s="990"/>
    </row>
    <row r="14" spans="1:20">
      <c r="A14" s="987">
        <v>11</v>
      </c>
      <c r="B14" s="988" t="s">
        <v>253</v>
      </c>
      <c r="C14" s="989"/>
      <c r="D14" s="988"/>
      <c r="E14" s="990"/>
      <c r="F14" s="990"/>
      <c r="G14" s="990"/>
      <c r="H14" s="990"/>
      <c r="I14" s="990"/>
      <c r="J14" s="990"/>
      <c r="K14" s="990"/>
      <c r="L14" s="990"/>
      <c r="M14" s="990"/>
      <c r="N14" s="990"/>
      <c r="O14" s="990"/>
      <c r="P14" s="990"/>
      <c r="Q14" s="992"/>
      <c r="R14" s="1043">
        <f t="shared" si="0"/>
        <v>11</v>
      </c>
      <c r="S14" s="1043" t="str">
        <f t="shared" si="0"/>
        <v>日</v>
      </c>
      <c r="T14" s="988"/>
    </row>
    <row r="15" spans="1:20">
      <c r="A15" s="987">
        <v>12</v>
      </c>
      <c r="B15" s="988" t="s">
        <v>959</v>
      </c>
      <c r="C15" s="989"/>
      <c r="D15" s="988"/>
      <c r="E15" s="990"/>
      <c r="F15" s="990"/>
      <c r="G15" s="990"/>
      <c r="H15" s="990"/>
      <c r="I15" s="990"/>
      <c r="J15" s="990"/>
      <c r="K15" s="990"/>
      <c r="L15" s="990"/>
      <c r="M15" s="990"/>
      <c r="N15" s="990"/>
      <c r="O15" s="990"/>
      <c r="P15" s="990"/>
      <c r="Q15" s="992"/>
      <c r="R15" s="1044">
        <f t="shared" si="0"/>
        <v>12</v>
      </c>
      <c r="S15" s="1044" t="str">
        <f t="shared" si="0"/>
        <v>月</v>
      </c>
      <c r="T15" s="990"/>
    </row>
    <row r="16" spans="1:20">
      <c r="A16" s="987">
        <v>13</v>
      </c>
      <c r="B16" s="988" t="s">
        <v>254</v>
      </c>
      <c r="C16" s="989"/>
      <c r="D16" s="993"/>
      <c r="E16" s="990"/>
      <c r="F16" s="990"/>
      <c r="G16" s="990"/>
      <c r="H16" s="990"/>
      <c r="I16" s="990"/>
      <c r="J16" s="990"/>
      <c r="K16" s="990"/>
      <c r="L16" s="990"/>
      <c r="M16" s="990"/>
      <c r="N16" s="990"/>
      <c r="O16" s="990"/>
      <c r="P16" s="990"/>
      <c r="Q16" s="992"/>
      <c r="R16" s="1043">
        <f t="shared" si="0"/>
        <v>13</v>
      </c>
      <c r="S16" s="1043" t="str">
        <f t="shared" si="0"/>
        <v>火</v>
      </c>
      <c r="T16" s="988"/>
    </row>
    <row r="17" spans="1:20">
      <c r="A17" s="987">
        <v>14</v>
      </c>
      <c r="B17" s="988" t="s">
        <v>255</v>
      </c>
      <c r="C17" s="989"/>
      <c r="D17" s="993"/>
      <c r="E17" s="990"/>
      <c r="F17" s="990"/>
      <c r="G17" s="990"/>
      <c r="H17" s="990"/>
      <c r="I17" s="990"/>
      <c r="J17" s="990"/>
      <c r="K17" s="990"/>
      <c r="L17" s="990"/>
      <c r="M17" s="990"/>
      <c r="N17" s="990"/>
      <c r="O17" s="990"/>
      <c r="P17" s="990"/>
      <c r="Q17" s="992"/>
      <c r="R17" s="1044">
        <f t="shared" si="0"/>
        <v>14</v>
      </c>
      <c r="S17" s="1044" t="str">
        <f t="shared" si="0"/>
        <v>水</v>
      </c>
      <c r="T17" s="990"/>
    </row>
    <row r="18" spans="1:20">
      <c r="A18" s="987">
        <v>15</v>
      </c>
      <c r="B18" s="988" t="s">
        <v>251</v>
      </c>
      <c r="C18" s="989"/>
      <c r="D18" s="993"/>
      <c r="E18" s="990"/>
      <c r="F18" s="990"/>
      <c r="G18" s="990"/>
      <c r="H18" s="990"/>
      <c r="I18" s="990"/>
      <c r="J18" s="990"/>
      <c r="K18" s="990"/>
      <c r="L18" s="990"/>
      <c r="M18" s="990"/>
      <c r="N18" s="990"/>
      <c r="O18" s="990"/>
      <c r="P18" s="990"/>
      <c r="Q18" s="992"/>
      <c r="R18" s="1043">
        <f t="shared" si="0"/>
        <v>15</v>
      </c>
      <c r="S18" s="1043" t="str">
        <f t="shared" si="0"/>
        <v>木</v>
      </c>
      <c r="T18" s="990"/>
    </row>
    <row r="19" spans="1:20">
      <c r="A19" s="987">
        <v>16</v>
      </c>
      <c r="B19" s="988" t="s">
        <v>957</v>
      </c>
      <c r="C19" s="989"/>
      <c r="D19" s="993"/>
      <c r="E19" s="990"/>
      <c r="F19" s="990"/>
      <c r="G19" s="990"/>
      <c r="H19" s="990"/>
      <c r="I19" s="990"/>
      <c r="J19" s="990"/>
      <c r="K19" s="990"/>
      <c r="L19" s="990"/>
      <c r="M19" s="990"/>
      <c r="N19" s="990"/>
      <c r="O19" s="990"/>
      <c r="P19" s="990"/>
      <c r="Q19" s="992"/>
      <c r="R19" s="1044">
        <f t="shared" si="0"/>
        <v>16</v>
      </c>
      <c r="S19" s="1044" t="str">
        <f t="shared" si="0"/>
        <v>金</v>
      </c>
      <c r="T19" s="994"/>
    </row>
    <row r="20" spans="1:20">
      <c r="A20" s="987">
        <v>17</v>
      </c>
      <c r="B20" s="988" t="s">
        <v>252</v>
      </c>
      <c r="C20" s="989" t="s">
        <v>960</v>
      </c>
      <c r="D20" s="988">
        <v>3</v>
      </c>
      <c r="E20" s="990"/>
      <c r="F20" s="990"/>
      <c r="G20" s="990"/>
      <c r="H20" s="990"/>
      <c r="I20" s="990"/>
      <c r="J20" s="990"/>
      <c r="K20" s="990"/>
      <c r="L20" s="990"/>
      <c r="M20" s="990"/>
      <c r="N20" s="990"/>
      <c r="O20" s="990"/>
      <c r="P20" s="990"/>
      <c r="Q20" s="992"/>
      <c r="R20" s="1043">
        <f t="shared" si="0"/>
        <v>17</v>
      </c>
      <c r="S20" s="1043" t="str">
        <f t="shared" si="0"/>
        <v>土</v>
      </c>
      <c r="T20" s="988"/>
    </row>
    <row r="21" spans="1:20">
      <c r="A21" s="987">
        <v>18</v>
      </c>
      <c r="B21" s="988" t="s">
        <v>253</v>
      </c>
      <c r="C21" s="989" t="s">
        <v>962</v>
      </c>
      <c r="D21" s="988">
        <v>3</v>
      </c>
      <c r="E21" s="990"/>
      <c r="F21" s="990"/>
      <c r="G21" s="990"/>
      <c r="H21" s="990" t="s">
        <v>1012</v>
      </c>
      <c r="I21" s="990"/>
      <c r="J21" s="990"/>
      <c r="K21" s="990"/>
      <c r="L21" s="990"/>
      <c r="M21" s="990"/>
      <c r="N21" s="990" t="s">
        <v>1013</v>
      </c>
      <c r="O21" s="990" t="s">
        <v>1011</v>
      </c>
      <c r="P21" s="990"/>
      <c r="Q21" s="992"/>
      <c r="R21" s="1044">
        <f t="shared" si="0"/>
        <v>18</v>
      </c>
      <c r="S21" s="1044" t="str">
        <f t="shared" si="0"/>
        <v>日</v>
      </c>
      <c r="T21" s="988"/>
    </row>
    <row r="22" spans="1:20">
      <c r="A22" s="987">
        <v>19</v>
      </c>
      <c r="B22" s="988" t="s">
        <v>959</v>
      </c>
      <c r="C22" s="989"/>
      <c r="D22" s="988"/>
      <c r="E22" s="990"/>
      <c r="F22" s="990"/>
      <c r="G22" s="990"/>
      <c r="H22" s="990"/>
      <c r="I22" s="990"/>
      <c r="J22" s="990"/>
      <c r="K22" s="990"/>
      <c r="L22" s="990"/>
      <c r="M22" s="990"/>
      <c r="N22" s="990"/>
      <c r="O22" s="990"/>
      <c r="P22" s="990"/>
      <c r="Q22" s="992"/>
      <c r="R22" s="1043">
        <f t="shared" si="0"/>
        <v>19</v>
      </c>
      <c r="S22" s="1043" t="str">
        <f t="shared" si="0"/>
        <v>月</v>
      </c>
      <c r="T22" s="988"/>
    </row>
    <row r="23" spans="1:20">
      <c r="A23" s="987">
        <v>20</v>
      </c>
      <c r="B23" s="988" t="s">
        <v>254</v>
      </c>
      <c r="C23" s="989" t="s">
        <v>960</v>
      </c>
      <c r="D23" s="993">
        <v>3</v>
      </c>
      <c r="E23" s="990"/>
      <c r="F23" s="990"/>
      <c r="G23" s="990"/>
      <c r="H23" s="990"/>
      <c r="I23" s="990"/>
      <c r="J23" s="990"/>
      <c r="K23" s="990"/>
      <c r="L23" s="990"/>
      <c r="M23" s="990"/>
      <c r="N23" s="990"/>
      <c r="O23" s="990"/>
      <c r="P23" s="990"/>
      <c r="Q23" s="992"/>
      <c r="R23" s="1044">
        <f t="shared" si="0"/>
        <v>20</v>
      </c>
      <c r="S23" s="1044" t="str">
        <f t="shared" si="0"/>
        <v>火</v>
      </c>
      <c r="T23" s="988"/>
    </row>
    <row r="24" spans="1:20">
      <c r="A24" s="987">
        <v>21</v>
      </c>
      <c r="B24" s="988" t="s">
        <v>255</v>
      </c>
      <c r="C24" s="989" t="s">
        <v>960</v>
      </c>
      <c r="D24" s="993">
        <v>3</v>
      </c>
      <c r="E24" s="990"/>
      <c r="F24" s="990"/>
      <c r="G24" s="990"/>
      <c r="H24" s="990"/>
      <c r="I24" s="990"/>
      <c r="J24" s="990" t="s">
        <v>1011</v>
      </c>
      <c r="K24" s="995"/>
      <c r="L24" s="995"/>
      <c r="M24" s="995"/>
      <c r="N24" s="995"/>
      <c r="O24" s="995"/>
      <c r="P24" s="995"/>
      <c r="Q24" s="996"/>
      <c r="R24" s="1043">
        <f t="shared" si="0"/>
        <v>21</v>
      </c>
      <c r="S24" s="1043" t="str">
        <f t="shared" si="0"/>
        <v>水</v>
      </c>
      <c r="T24" s="988"/>
    </row>
    <row r="25" spans="1:20">
      <c r="A25" s="987">
        <v>22</v>
      </c>
      <c r="B25" s="988" t="s">
        <v>251</v>
      </c>
      <c r="C25" s="989" t="s">
        <v>960</v>
      </c>
      <c r="D25" s="993">
        <v>3</v>
      </c>
      <c r="E25" s="990"/>
      <c r="F25" s="990"/>
      <c r="G25" s="990"/>
      <c r="H25" s="990"/>
      <c r="I25" s="990"/>
      <c r="J25" s="990"/>
      <c r="K25" s="990"/>
      <c r="L25" s="990"/>
      <c r="M25" s="990"/>
      <c r="N25" s="990"/>
      <c r="O25" s="990"/>
      <c r="P25" s="990"/>
      <c r="Q25" s="992"/>
      <c r="R25" s="1044">
        <f t="shared" si="0"/>
        <v>22</v>
      </c>
      <c r="S25" s="1044" t="str">
        <f t="shared" si="0"/>
        <v>木</v>
      </c>
      <c r="T25" s="988"/>
    </row>
    <row r="26" spans="1:20">
      <c r="A26" s="987">
        <v>23</v>
      </c>
      <c r="B26" s="988" t="s">
        <v>957</v>
      </c>
      <c r="C26" s="989"/>
      <c r="D26" s="993"/>
      <c r="E26" s="990"/>
      <c r="F26" s="990"/>
      <c r="G26" s="990"/>
      <c r="H26" s="990"/>
      <c r="I26" s="990" t="s">
        <v>1014</v>
      </c>
      <c r="J26" s="990"/>
      <c r="K26" s="990"/>
      <c r="L26" s="990"/>
      <c r="M26" s="990"/>
      <c r="N26" s="990"/>
      <c r="O26" s="990"/>
      <c r="P26" s="990"/>
      <c r="Q26" s="992"/>
      <c r="R26" s="1043">
        <f t="shared" si="0"/>
        <v>23</v>
      </c>
      <c r="S26" s="1043" t="str">
        <f t="shared" si="0"/>
        <v>金</v>
      </c>
      <c r="T26" s="988"/>
    </row>
    <row r="27" spans="1:20">
      <c r="A27" s="987">
        <v>24</v>
      </c>
      <c r="B27" s="988" t="s">
        <v>252</v>
      </c>
      <c r="C27" s="989" t="s">
        <v>960</v>
      </c>
      <c r="D27" s="988">
        <v>3</v>
      </c>
      <c r="E27" s="990"/>
      <c r="F27" s="990"/>
      <c r="G27" s="990"/>
      <c r="H27" s="990"/>
      <c r="I27" s="990"/>
      <c r="J27" s="990"/>
      <c r="K27" s="990"/>
      <c r="L27" s="990"/>
      <c r="M27" s="990"/>
      <c r="N27" s="990"/>
      <c r="O27" s="990"/>
      <c r="P27" s="990"/>
      <c r="Q27" s="992"/>
      <c r="R27" s="1044">
        <f t="shared" si="0"/>
        <v>24</v>
      </c>
      <c r="S27" s="1044" t="str">
        <f t="shared" si="0"/>
        <v>土</v>
      </c>
      <c r="T27" s="988"/>
    </row>
    <row r="28" spans="1:20">
      <c r="A28" s="987">
        <v>25</v>
      </c>
      <c r="B28" s="988" t="s">
        <v>253</v>
      </c>
      <c r="C28" s="989" t="s">
        <v>962</v>
      </c>
      <c r="D28" s="988">
        <v>3</v>
      </c>
      <c r="E28" s="990"/>
      <c r="F28" s="990"/>
      <c r="G28" s="990" t="s">
        <v>1015</v>
      </c>
      <c r="H28" s="990" t="s">
        <v>1012</v>
      </c>
      <c r="I28" s="990"/>
      <c r="J28" s="990" t="s">
        <v>1011</v>
      </c>
      <c r="K28" s="990"/>
      <c r="L28" s="990"/>
      <c r="M28" s="990"/>
      <c r="N28" s="990"/>
      <c r="O28" s="990"/>
      <c r="P28" s="990"/>
      <c r="Q28" s="992"/>
      <c r="R28" s="1043">
        <f t="shared" si="0"/>
        <v>25</v>
      </c>
      <c r="S28" s="1043" t="str">
        <f t="shared" si="0"/>
        <v>日</v>
      </c>
      <c r="T28" s="988"/>
    </row>
    <row r="29" spans="1:20">
      <c r="A29" s="987">
        <v>26</v>
      </c>
      <c r="B29" s="988" t="s">
        <v>959</v>
      </c>
      <c r="C29" s="989"/>
      <c r="D29" s="988"/>
      <c r="E29" s="990"/>
      <c r="F29" s="990"/>
      <c r="G29" s="990"/>
      <c r="H29" s="990"/>
      <c r="I29" s="990"/>
      <c r="J29" s="990"/>
      <c r="K29" s="990"/>
      <c r="L29" s="990"/>
      <c r="M29" s="990"/>
      <c r="N29" s="990" t="s">
        <v>1011</v>
      </c>
      <c r="O29" s="990"/>
      <c r="P29" s="990"/>
      <c r="Q29" s="992"/>
      <c r="R29" s="1044">
        <f t="shared" si="0"/>
        <v>26</v>
      </c>
      <c r="S29" s="1044" t="str">
        <f t="shared" si="0"/>
        <v>月</v>
      </c>
      <c r="T29" s="988"/>
    </row>
    <row r="30" spans="1:20">
      <c r="A30" s="987">
        <v>27</v>
      </c>
      <c r="B30" s="988" t="s">
        <v>254</v>
      </c>
      <c r="C30" s="989" t="s">
        <v>960</v>
      </c>
      <c r="D30" s="993">
        <v>3</v>
      </c>
      <c r="E30" s="990"/>
      <c r="F30" s="990"/>
      <c r="G30" s="990" t="s">
        <v>1011</v>
      </c>
      <c r="H30" s="990"/>
      <c r="I30" s="990"/>
      <c r="J30" s="990"/>
      <c r="K30" s="990"/>
      <c r="L30" s="990"/>
      <c r="M30" s="990"/>
      <c r="N30" s="990"/>
      <c r="O30" s="990"/>
      <c r="P30" s="990"/>
      <c r="Q30" s="992"/>
      <c r="R30" s="1043">
        <f t="shared" si="0"/>
        <v>27</v>
      </c>
      <c r="S30" s="1043" t="str">
        <f t="shared" si="0"/>
        <v>火</v>
      </c>
      <c r="T30" s="988"/>
    </row>
    <row r="31" spans="1:20">
      <c r="A31" s="987">
        <v>28</v>
      </c>
      <c r="B31" s="988" t="s">
        <v>255</v>
      </c>
      <c r="C31" s="989" t="s">
        <v>960</v>
      </c>
      <c r="D31" s="993">
        <v>3</v>
      </c>
      <c r="E31" s="990"/>
      <c r="F31" s="990"/>
      <c r="G31" s="990"/>
      <c r="H31" s="990"/>
      <c r="I31" s="990" t="s">
        <v>1011</v>
      </c>
      <c r="J31" s="990" t="s">
        <v>1011</v>
      </c>
      <c r="K31" s="990"/>
      <c r="L31" s="990"/>
      <c r="M31" s="990"/>
      <c r="N31" s="990"/>
      <c r="O31" s="990"/>
      <c r="P31" s="990"/>
      <c r="Q31" s="992"/>
      <c r="R31" s="1044">
        <f t="shared" si="0"/>
        <v>28</v>
      </c>
      <c r="S31" s="1044" t="str">
        <f t="shared" si="0"/>
        <v>水</v>
      </c>
      <c r="T31" s="988"/>
    </row>
    <row r="32" spans="1:20">
      <c r="A32" s="987">
        <v>29</v>
      </c>
      <c r="B32" s="988" t="s">
        <v>251</v>
      </c>
      <c r="C32" s="989" t="s">
        <v>960</v>
      </c>
      <c r="D32" s="993">
        <v>3</v>
      </c>
      <c r="E32" s="990"/>
      <c r="F32" s="990"/>
      <c r="G32" s="990"/>
      <c r="H32" s="990"/>
      <c r="I32" s="990"/>
      <c r="J32" s="990"/>
      <c r="K32" s="990"/>
      <c r="L32" s="990"/>
      <c r="M32" s="990"/>
      <c r="N32" s="990"/>
      <c r="O32" s="990" t="s">
        <v>1011</v>
      </c>
      <c r="P32" s="990"/>
      <c r="Q32" s="992"/>
      <c r="R32" s="1043">
        <f t="shared" si="0"/>
        <v>29</v>
      </c>
      <c r="S32" s="1043" t="str">
        <f t="shared" si="0"/>
        <v>木</v>
      </c>
      <c r="T32" s="988"/>
    </row>
    <row r="33" spans="1:20">
      <c r="A33" s="987">
        <v>30</v>
      </c>
      <c r="B33" s="988" t="s">
        <v>957</v>
      </c>
      <c r="C33" s="989"/>
      <c r="D33" s="993"/>
      <c r="E33" s="990"/>
      <c r="F33" s="990"/>
      <c r="G33" s="990"/>
      <c r="H33" s="990"/>
      <c r="I33" s="990"/>
      <c r="J33" s="990"/>
      <c r="K33" s="990"/>
      <c r="L33" s="990"/>
      <c r="M33" s="990"/>
      <c r="N33" s="990"/>
      <c r="O33" s="990"/>
      <c r="P33" s="990"/>
      <c r="Q33" s="992"/>
      <c r="R33" s="1044">
        <f t="shared" si="0"/>
        <v>30</v>
      </c>
      <c r="S33" s="1044" t="str">
        <f t="shared" si="0"/>
        <v>金</v>
      </c>
      <c r="T33" s="988"/>
    </row>
    <row r="34" spans="1:20">
      <c r="A34" s="987">
        <v>31</v>
      </c>
      <c r="B34" s="988" t="s">
        <v>252</v>
      </c>
      <c r="C34" s="997" t="s">
        <v>960</v>
      </c>
      <c r="D34" s="988">
        <v>3</v>
      </c>
      <c r="E34" s="998" t="s">
        <v>1011</v>
      </c>
      <c r="F34" s="990"/>
      <c r="G34" s="990"/>
      <c r="H34" s="990"/>
      <c r="I34" s="990" t="s">
        <v>1016</v>
      </c>
      <c r="J34" s="990"/>
      <c r="K34" s="990"/>
      <c r="L34" s="990"/>
      <c r="M34" s="990"/>
      <c r="N34" s="990" t="s">
        <v>1017</v>
      </c>
      <c r="O34" s="990"/>
      <c r="P34" s="990"/>
      <c r="Q34" s="992"/>
      <c r="R34" s="1044">
        <f t="shared" si="0"/>
        <v>31</v>
      </c>
      <c r="S34" s="1044" t="str">
        <f t="shared" si="0"/>
        <v>土</v>
      </c>
      <c r="T34" s="988"/>
    </row>
    <row r="35" spans="1:20">
      <c r="C35" s="999"/>
      <c r="D35" s="1000"/>
      <c r="E35" s="1000"/>
      <c r="F35" s="1000"/>
      <c r="G35" s="1001"/>
      <c r="H35" s="1001"/>
      <c r="I35" s="1001"/>
      <c r="J35" s="1001"/>
      <c r="K35" s="1001"/>
      <c r="L35" s="1001"/>
      <c r="M35" s="1001"/>
      <c r="N35" s="1001"/>
      <c r="O35" s="1001"/>
      <c r="P35" s="1001"/>
      <c r="Q35" s="1002"/>
      <c r="R35" s="1045"/>
      <c r="S35" s="1045"/>
    </row>
    <row r="36" spans="1:20">
      <c r="A36" s="1003"/>
      <c r="B36" s="1000"/>
      <c r="C36" s="999"/>
      <c r="D36" s="1000"/>
      <c r="E36" s="1004"/>
      <c r="F36" s="1001"/>
      <c r="G36" s="1001"/>
      <c r="H36" s="1001"/>
      <c r="I36" s="1001"/>
      <c r="J36" s="1001"/>
      <c r="K36" s="1001"/>
      <c r="L36" s="1001"/>
      <c r="M36" s="1001"/>
      <c r="N36" s="1001"/>
      <c r="O36" s="1001"/>
      <c r="P36" s="1001"/>
      <c r="Q36" s="1002"/>
      <c r="R36" s="1045"/>
      <c r="S36" s="1045"/>
    </row>
    <row r="37" spans="1:20">
      <c r="B37" s="971" t="str">
        <f>A1</f>
        <v>「2014.07月公演」稽古日程表</v>
      </c>
      <c r="Q37" s="1005"/>
      <c r="R37" s="1046"/>
      <c r="S37" s="1046"/>
    </row>
    <row r="38" spans="1:20">
      <c r="Q38" s="1005"/>
      <c r="R38" s="1046"/>
      <c r="S38" s="1046"/>
    </row>
    <row r="39" spans="1:20">
      <c r="A39" s="1006" t="s">
        <v>969</v>
      </c>
      <c r="B39" s="1006"/>
      <c r="C39" s="978"/>
      <c r="D39" s="979"/>
      <c r="E39" s="980" t="str">
        <f t="shared" ref="E39:P39" si="1">E3</f>
        <v>演出</v>
      </c>
      <c r="F39" s="980" t="str">
        <f t="shared" si="1"/>
        <v>俳優１</v>
      </c>
      <c r="G39" s="980" t="str">
        <f t="shared" si="1"/>
        <v>俳優２</v>
      </c>
      <c r="H39" s="980" t="str">
        <f t="shared" si="1"/>
        <v>俳優３</v>
      </c>
      <c r="I39" s="980" t="str">
        <f t="shared" si="1"/>
        <v>俳優４</v>
      </c>
      <c r="J39" s="981" t="str">
        <f t="shared" si="1"/>
        <v>俳優５</v>
      </c>
      <c r="K39" s="982"/>
      <c r="L39" s="982"/>
      <c r="M39" s="982"/>
      <c r="N39" s="980" t="str">
        <f t="shared" si="1"/>
        <v>照明</v>
      </c>
      <c r="O39" s="980" t="str">
        <f t="shared" si="1"/>
        <v>音響</v>
      </c>
      <c r="P39" s="980" t="str">
        <f t="shared" si="1"/>
        <v>舞監</v>
      </c>
      <c r="Q39" s="983" t="s">
        <v>970</v>
      </c>
      <c r="R39" s="1041" t="s">
        <v>971</v>
      </c>
      <c r="S39" s="1042"/>
      <c r="T39" s="986" t="s">
        <v>956</v>
      </c>
    </row>
    <row r="40" spans="1:20">
      <c r="A40" s="987">
        <v>1</v>
      </c>
      <c r="B40" s="993" t="s">
        <v>253</v>
      </c>
      <c r="C40" s="989" t="s">
        <v>962</v>
      </c>
      <c r="D40" s="988">
        <v>3</v>
      </c>
      <c r="E40" s="990"/>
      <c r="F40" s="990"/>
      <c r="G40" s="990"/>
      <c r="H40" s="990"/>
      <c r="I40" s="990"/>
      <c r="J40" s="990" t="s">
        <v>1011</v>
      </c>
      <c r="K40" s="980"/>
      <c r="L40" s="980"/>
      <c r="M40" s="980"/>
      <c r="N40" s="980"/>
      <c r="O40" s="980"/>
      <c r="P40" s="980"/>
      <c r="Q40" s="991"/>
      <c r="R40" s="1043">
        <f>A40</f>
        <v>1</v>
      </c>
      <c r="S40" s="1043" t="str">
        <f>B40</f>
        <v>日</v>
      </c>
      <c r="T40" s="988" t="s">
        <v>972</v>
      </c>
    </row>
    <row r="41" spans="1:20">
      <c r="A41" s="1007">
        <v>2</v>
      </c>
      <c r="B41" s="993" t="s">
        <v>959</v>
      </c>
      <c r="C41" s="989"/>
      <c r="D41" s="988"/>
      <c r="E41" s="990"/>
      <c r="F41" s="990"/>
      <c r="G41" s="990"/>
      <c r="H41" s="990"/>
      <c r="I41" s="990"/>
      <c r="J41" s="990"/>
      <c r="K41" s="990"/>
      <c r="L41" s="990"/>
      <c r="M41" s="990"/>
      <c r="N41" s="990"/>
      <c r="O41" s="990"/>
      <c r="P41" s="990"/>
      <c r="Q41" s="992"/>
      <c r="R41" s="1044">
        <f>A41</f>
        <v>2</v>
      </c>
      <c r="S41" s="1044" t="str">
        <f>B41</f>
        <v>月</v>
      </c>
      <c r="T41" s="988"/>
    </row>
    <row r="42" spans="1:20">
      <c r="A42" s="1007">
        <v>3</v>
      </c>
      <c r="B42" s="988" t="s">
        <v>254</v>
      </c>
      <c r="C42" s="989" t="s">
        <v>960</v>
      </c>
      <c r="D42" s="993">
        <v>3</v>
      </c>
      <c r="E42" s="990"/>
      <c r="F42" s="990"/>
      <c r="G42" s="990"/>
      <c r="H42" s="990"/>
      <c r="I42" s="990"/>
      <c r="J42" s="990"/>
      <c r="K42" s="990"/>
      <c r="L42" s="990"/>
      <c r="M42" s="990"/>
      <c r="N42" s="990"/>
      <c r="O42" s="990" t="s">
        <v>1011</v>
      </c>
      <c r="P42" s="990"/>
      <c r="Q42" s="992"/>
      <c r="R42" s="1043">
        <f t="shared" ref="R42:S69" si="2">A42</f>
        <v>3</v>
      </c>
      <c r="S42" s="1043" t="str">
        <f t="shared" si="2"/>
        <v>火</v>
      </c>
      <c r="T42" s="988"/>
    </row>
    <row r="43" spans="1:20">
      <c r="A43" s="1007">
        <v>4</v>
      </c>
      <c r="B43" s="988" t="s">
        <v>255</v>
      </c>
      <c r="C43" s="989" t="s">
        <v>960</v>
      </c>
      <c r="D43" s="993">
        <v>3</v>
      </c>
      <c r="E43" s="990"/>
      <c r="F43" s="990"/>
      <c r="G43" s="990"/>
      <c r="H43" s="990"/>
      <c r="I43" s="990"/>
      <c r="J43" s="990" t="s">
        <v>1011</v>
      </c>
      <c r="K43" s="990"/>
      <c r="L43" s="990"/>
      <c r="M43" s="990"/>
      <c r="N43" s="990"/>
      <c r="O43" s="990" t="s">
        <v>1011</v>
      </c>
      <c r="P43" s="990"/>
      <c r="Q43" s="992"/>
      <c r="R43" s="1044">
        <f t="shared" si="2"/>
        <v>4</v>
      </c>
      <c r="S43" s="1044" t="str">
        <f t="shared" si="2"/>
        <v>水</v>
      </c>
      <c r="T43" s="993"/>
    </row>
    <row r="44" spans="1:20">
      <c r="A44" s="1007">
        <v>5</v>
      </c>
      <c r="B44" s="988" t="s">
        <v>251</v>
      </c>
      <c r="C44" s="989" t="s">
        <v>960</v>
      </c>
      <c r="D44" s="993">
        <v>3</v>
      </c>
      <c r="E44" s="990"/>
      <c r="F44" s="990"/>
      <c r="G44" s="990"/>
      <c r="H44" s="990" t="s">
        <v>1011</v>
      </c>
      <c r="I44" s="990"/>
      <c r="J44" s="990"/>
      <c r="K44" s="990"/>
      <c r="L44" s="990"/>
      <c r="M44" s="990"/>
      <c r="N44" s="990"/>
      <c r="O44" s="990" t="s">
        <v>1011</v>
      </c>
      <c r="P44" s="990"/>
      <c r="Q44" s="992"/>
      <c r="R44" s="1043">
        <f t="shared" si="2"/>
        <v>5</v>
      </c>
      <c r="S44" s="1043" t="str">
        <f t="shared" si="2"/>
        <v>木</v>
      </c>
      <c r="T44" s="993"/>
    </row>
    <row r="45" spans="1:20">
      <c r="A45" s="1007">
        <v>6</v>
      </c>
      <c r="B45" s="988" t="s">
        <v>957</v>
      </c>
      <c r="C45" s="989"/>
      <c r="D45" s="993"/>
      <c r="E45" s="990"/>
      <c r="F45" s="990"/>
      <c r="G45" s="990"/>
      <c r="H45" s="990" t="s">
        <v>1016</v>
      </c>
      <c r="I45" s="990"/>
      <c r="J45" s="1008"/>
      <c r="K45" s="1008"/>
      <c r="L45" s="1008"/>
      <c r="M45" s="1008"/>
      <c r="N45" s="1008"/>
      <c r="O45" s="1008"/>
      <c r="P45" s="1008"/>
      <c r="Q45" s="992"/>
      <c r="R45" s="1044">
        <f t="shared" si="2"/>
        <v>6</v>
      </c>
      <c r="S45" s="1044" t="str">
        <f t="shared" si="2"/>
        <v>金</v>
      </c>
      <c r="T45" s="993"/>
    </row>
    <row r="46" spans="1:20">
      <c r="A46" s="1007">
        <v>7</v>
      </c>
      <c r="B46" s="988" t="s">
        <v>252</v>
      </c>
      <c r="C46" s="997" t="s">
        <v>960</v>
      </c>
      <c r="D46" s="988">
        <v>3</v>
      </c>
      <c r="E46" s="990"/>
      <c r="F46" s="990" t="s">
        <v>1011</v>
      </c>
      <c r="G46" s="990"/>
      <c r="H46" s="990"/>
      <c r="I46" s="990" t="s">
        <v>1016</v>
      </c>
      <c r="J46" s="990"/>
      <c r="K46" s="990"/>
      <c r="L46" s="990"/>
      <c r="M46" s="990"/>
      <c r="N46" s="990"/>
      <c r="O46" s="990"/>
      <c r="P46" s="990"/>
      <c r="Q46" s="992"/>
      <c r="R46" s="1043">
        <f t="shared" si="2"/>
        <v>7</v>
      </c>
      <c r="S46" s="1043" t="str">
        <f t="shared" si="2"/>
        <v>土</v>
      </c>
      <c r="T46" s="1009"/>
    </row>
    <row r="47" spans="1:20">
      <c r="A47" s="1007">
        <v>8</v>
      </c>
      <c r="B47" s="993" t="s">
        <v>253</v>
      </c>
      <c r="C47" s="989" t="s">
        <v>962</v>
      </c>
      <c r="D47" s="988">
        <v>3</v>
      </c>
      <c r="E47" s="990"/>
      <c r="F47" s="990" t="s">
        <v>1016</v>
      </c>
      <c r="G47" s="990"/>
      <c r="H47" s="990" t="s">
        <v>1012</v>
      </c>
      <c r="I47" s="990"/>
      <c r="J47" s="990"/>
      <c r="K47" s="990"/>
      <c r="L47" s="990"/>
      <c r="M47" s="990"/>
      <c r="N47" s="990"/>
      <c r="O47" s="990"/>
      <c r="P47" s="990"/>
      <c r="Q47" s="992"/>
      <c r="R47" s="1044">
        <f t="shared" si="2"/>
        <v>8</v>
      </c>
      <c r="S47" s="1044" t="str">
        <f t="shared" si="2"/>
        <v>日</v>
      </c>
      <c r="T47" s="1009"/>
    </row>
    <row r="48" spans="1:20">
      <c r="A48" s="1007">
        <v>9</v>
      </c>
      <c r="B48" s="993" t="s">
        <v>959</v>
      </c>
      <c r="C48" s="989"/>
      <c r="D48" s="988"/>
      <c r="E48" s="990"/>
      <c r="F48" s="990"/>
      <c r="G48" s="990"/>
      <c r="H48" s="990"/>
      <c r="I48" s="990"/>
      <c r="J48" s="990"/>
      <c r="K48" s="990"/>
      <c r="L48" s="990"/>
      <c r="M48" s="990"/>
      <c r="N48" s="990"/>
      <c r="O48" s="990"/>
      <c r="P48" s="990"/>
      <c r="Q48" s="992"/>
      <c r="R48" s="1043">
        <f t="shared" si="2"/>
        <v>9</v>
      </c>
      <c r="S48" s="1043" t="str">
        <f t="shared" si="2"/>
        <v>月</v>
      </c>
      <c r="T48" s="1009" t="s">
        <v>975</v>
      </c>
    </row>
    <row r="49" spans="1:20">
      <c r="A49" s="1007">
        <v>10</v>
      </c>
      <c r="B49" s="988" t="s">
        <v>254</v>
      </c>
      <c r="C49" s="989" t="s">
        <v>960</v>
      </c>
      <c r="D49" s="993">
        <v>3</v>
      </c>
      <c r="E49" s="990"/>
      <c r="F49" s="990"/>
      <c r="G49" s="990"/>
      <c r="H49" s="990"/>
      <c r="I49" s="990"/>
      <c r="J49" s="990" t="s">
        <v>1011</v>
      </c>
      <c r="K49" s="990"/>
      <c r="L49" s="990"/>
      <c r="M49" s="990"/>
      <c r="N49" s="990"/>
      <c r="O49" s="990"/>
      <c r="P49" s="990"/>
      <c r="Q49" s="992"/>
      <c r="R49" s="1044">
        <f t="shared" si="2"/>
        <v>10</v>
      </c>
      <c r="S49" s="1044" t="str">
        <f t="shared" si="2"/>
        <v>火</v>
      </c>
      <c r="T49" s="1009"/>
    </row>
    <row r="50" spans="1:20">
      <c r="A50" s="1007">
        <v>11</v>
      </c>
      <c r="B50" s="988" t="s">
        <v>255</v>
      </c>
      <c r="C50" s="989" t="s">
        <v>960</v>
      </c>
      <c r="D50" s="993">
        <v>3</v>
      </c>
      <c r="E50" s="990"/>
      <c r="F50" s="990"/>
      <c r="G50" s="990"/>
      <c r="H50" s="990"/>
      <c r="I50" s="990"/>
      <c r="J50" s="990"/>
      <c r="K50" s="990"/>
      <c r="L50" s="990"/>
      <c r="M50" s="990"/>
      <c r="N50" s="990"/>
      <c r="O50" s="990" t="s">
        <v>1011</v>
      </c>
      <c r="P50" s="990"/>
      <c r="Q50" s="992"/>
      <c r="R50" s="1043">
        <f t="shared" si="2"/>
        <v>11</v>
      </c>
      <c r="S50" s="1043" t="str">
        <f t="shared" si="2"/>
        <v>水</v>
      </c>
      <c r="T50" s="1009"/>
    </row>
    <row r="51" spans="1:20">
      <c r="A51" s="1007">
        <v>12</v>
      </c>
      <c r="B51" s="988" t="s">
        <v>251</v>
      </c>
      <c r="C51" s="989" t="s">
        <v>960</v>
      </c>
      <c r="D51" s="993">
        <v>3</v>
      </c>
      <c r="E51" s="990"/>
      <c r="F51" s="990"/>
      <c r="G51" s="990"/>
      <c r="H51" s="990"/>
      <c r="I51" s="990"/>
      <c r="J51" s="990"/>
      <c r="K51" s="990"/>
      <c r="L51" s="990"/>
      <c r="M51" s="990"/>
      <c r="N51" s="990"/>
      <c r="O51" s="990"/>
      <c r="P51" s="990"/>
      <c r="Q51" s="992"/>
      <c r="R51" s="1044">
        <f t="shared" si="2"/>
        <v>12</v>
      </c>
      <c r="S51" s="1044" t="str">
        <f t="shared" si="2"/>
        <v>木</v>
      </c>
      <c r="T51" s="1009"/>
    </row>
    <row r="52" spans="1:20">
      <c r="A52" s="1007">
        <v>13</v>
      </c>
      <c r="B52" s="988" t="s">
        <v>957</v>
      </c>
      <c r="C52" s="989"/>
      <c r="D52" s="993"/>
      <c r="E52" s="990"/>
      <c r="F52" s="990"/>
      <c r="G52" s="990"/>
      <c r="H52" s="990"/>
      <c r="I52" s="990"/>
      <c r="J52" s="990"/>
      <c r="K52" s="990"/>
      <c r="L52" s="990"/>
      <c r="M52" s="990"/>
      <c r="N52" s="990"/>
      <c r="O52" s="990"/>
      <c r="P52" s="990"/>
      <c r="Q52" s="992"/>
      <c r="R52" s="1043">
        <f t="shared" si="2"/>
        <v>13</v>
      </c>
      <c r="S52" s="1043" t="str">
        <f t="shared" si="2"/>
        <v>金</v>
      </c>
      <c r="T52" s="1009"/>
    </row>
    <row r="53" spans="1:20">
      <c r="A53" s="1007">
        <v>14</v>
      </c>
      <c r="B53" s="988" t="s">
        <v>252</v>
      </c>
      <c r="C53" s="997" t="s">
        <v>960</v>
      </c>
      <c r="D53" s="988">
        <v>3</v>
      </c>
      <c r="E53" s="990" t="s">
        <v>1018</v>
      </c>
      <c r="F53" s="990" t="s">
        <v>1011</v>
      </c>
      <c r="G53" s="990"/>
      <c r="H53" s="990" t="s">
        <v>1012</v>
      </c>
      <c r="I53" s="990"/>
      <c r="J53" s="990" t="s">
        <v>1011</v>
      </c>
      <c r="K53" s="990"/>
      <c r="L53" s="990"/>
      <c r="M53" s="990"/>
      <c r="N53" s="990"/>
      <c r="O53" s="990"/>
      <c r="P53" s="990"/>
      <c r="Q53" s="992" t="s">
        <v>977</v>
      </c>
      <c r="R53" s="1044">
        <f t="shared" si="2"/>
        <v>14</v>
      </c>
      <c r="S53" s="1044" t="str">
        <f t="shared" si="2"/>
        <v>土</v>
      </c>
      <c r="T53" s="1009"/>
    </row>
    <row r="54" spans="1:20">
      <c r="A54" s="1007">
        <v>15</v>
      </c>
      <c r="B54" s="993" t="s">
        <v>253</v>
      </c>
      <c r="C54" s="989" t="s">
        <v>962</v>
      </c>
      <c r="D54" s="988">
        <v>3</v>
      </c>
      <c r="E54" s="990" t="s">
        <v>1018</v>
      </c>
      <c r="F54" s="990"/>
      <c r="G54" s="990"/>
      <c r="H54" s="990"/>
      <c r="I54" s="990"/>
      <c r="J54" s="990"/>
      <c r="K54" s="990"/>
      <c r="L54" s="990"/>
      <c r="M54" s="990"/>
      <c r="N54" s="990" t="s">
        <v>1011</v>
      </c>
      <c r="O54" s="990" t="s">
        <v>1011</v>
      </c>
      <c r="P54" s="990"/>
      <c r="Q54" s="992" t="s">
        <v>977</v>
      </c>
      <c r="R54" s="1043">
        <f t="shared" si="2"/>
        <v>15</v>
      </c>
      <c r="S54" s="1043" t="str">
        <f t="shared" si="2"/>
        <v>日</v>
      </c>
      <c r="T54" s="1009"/>
    </row>
    <row r="55" spans="1:20">
      <c r="A55" s="1007">
        <v>16</v>
      </c>
      <c r="B55" s="993" t="s">
        <v>959</v>
      </c>
      <c r="C55" s="989"/>
      <c r="D55" s="988"/>
      <c r="E55" s="990" t="s">
        <v>1018</v>
      </c>
      <c r="F55" s="990"/>
      <c r="G55" s="990"/>
      <c r="H55" s="990"/>
      <c r="I55" s="990"/>
      <c r="J55" s="990"/>
      <c r="K55" s="990"/>
      <c r="L55" s="990"/>
      <c r="M55" s="990"/>
      <c r="N55" s="990"/>
      <c r="O55" s="990"/>
      <c r="P55" s="990"/>
      <c r="Q55" s="992"/>
      <c r="R55" s="1044">
        <f t="shared" si="2"/>
        <v>16</v>
      </c>
      <c r="S55" s="1044" t="str">
        <f t="shared" si="2"/>
        <v>月</v>
      </c>
      <c r="T55" s="988"/>
    </row>
    <row r="56" spans="1:20">
      <c r="A56" s="1007">
        <v>17</v>
      </c>
      <c r="B56" s="988" t="s">
        <v>254</v>
      </c>
      <c r="C56" s="989" t="s">
        <v>960</v>
      </c>
      <c r="D56" s="993">
        <v>3</v>
      </c>
      <c r="E56" s="990"/>
      <c r="F56" s="990"/>
      <c r="G56" s="990"/>
      <c r="H56" s="990"/>
      <c r="I56" s="990"/>
      <c r="J56" s="990"/>
      <c r="K56" s="990"/>
      <c r="L56" s="990"/>
      <c r="M56" s="990"/>
      <c r="N56" s="990"/>
      <c r="O56" s="990"/>
      <c r="P56" s="990"/>
      <c r="Q56" s="992"/>
      <c r="R56" s="1043">
        <f t="shared" si="2"/>
        <v>17</v>
      </c>
      <c r="S56" s="1043" t="str">
        <f t="shared" si="2"/>
        <v>火</v>
      </c>
      <c r="T56" s="988"/>
    </row>
    <row r="57" spans="1:20">
      <c r="A57" s="1007">
        <v>18</v>
      </c>
      <c r="B57" s="988" t="s">
        <v>255</v>
      </c>
      <c r="C57" s="989" t="s">
        <v>960</v>
      </c>
      <c r="D57" s="993">
        <v>3</v>
      </c>
      <c r="E57" s="990"/>
      <c r="F57" s="990"/>
      <c r="G57" s="990"/>
      <c r="H57" s="990"/>
      <c r="I57" s="990"/>
      <c r="J57" s="990" t="s">
        <v>1011</v>
      </c>
      <c r="K57" s="990"/>
      <c r="L57" s="990"/>
      <c r="M57" s="990"/>
      <c r="N57" s="990"/>
      <c r="O57" s="990"/>
      <c r="P57" s="990"/>
      <c r="Q57" s="992"/>
      <c r="R57" s="1044">
        <f t="shared" si="2"/>
        <v>18</v>
      </c>
      <c r="S57" s="1044" t="str">
        <f t="shared" si="2"/>
        <v>水</v>
      </c>
      <c r="T57" s="988"/>
    </row>
    <row r="58" spans="1:20">
      <c r="A58" s="1007">
        <v>19</v>
      </c>
      <c r="B58" s="988" t="s">
        <v>251</v>
      </c>
      <c r="C58" s="989" t="s">
        <v>960</v>
      </c>
      <c r="D58" s="993">
        <v>3</v>
      </c>
      <c r="E58" s="990"/>
      <c r="F58" s="990"/>
      <c r="G58" s="990"/>
      <c r="H58" s="990"/>
      <c r="I58" s="990"/>
      <c r="J58" s="990"/>
      <c r="K58" s="990"/>
      <c r="L58" s="990"/>
      <c r="M58" s="990"/>
      <c r="N58" s="990"/>
      <c r="O58" s="990" t="s">
        <v>1011</v>
      </c>
      <c r="P58" s="990"/>
      <c r="Q58" s="992"/>
      <c r="R58" s="1043">
        <f t="shared" si="2"/>
        <v>19</v>
      </c>
      <c r="S58" s="1043" t="str">
        <f t="shared" si="2"/>
        <v>木</v>
      </c>
      <c r="T58" s="988"/>
    </row>
    <row r="59" spans="1:20">
      <c r="A59" s="1007">
        <v>20</v>
      </c>
      <c r="B59" s="988" t="s">
        <v>957</v>
      </c>
      <c r="C59" s="989"/>
      <c r="D59" s="993"/>
      <c r="E59" s="990"/>
      <c r="F59" s="990"/>
      <c r="G59" s="990"/>
      <c r="H59" s="990"/>
      <c r="I59" s="990"/>
      <c r="J59" s="990"/>
      <c r="K59" s="990"/>
      <c r="L59" s="990"/>
      <c r="M59" s="990"/>
      <c r="N59" s="990"/>
      <c r="O59" s="990" t="s">
        <v>1011</v>
      </c>
      <c r="P59" s="990"/>
      <c r="Q59" s="992"/>
      <c r="R59" s="1044">
        <f t="shared" si="2"/>
        <v>20</v>
      </c>
      <c r="S59" s="1044" t="str">
        <f t="shared" si="2"/>
        <v>金</v>
      </c>
      <c r="T59" s="988"/>
    </row>
    <row r="60" spans="1:20">
      <c r="A60" s="1007">
        <v>21</v>
      </c>
      <c r="B60" s="988" t="s">
        <v>252</v>
      </c>
      <c r="C60" s="997" t="s">
        <v>1019</v>
      </c>
      <c r="D60" s="988"/>
      <c r="E60" s="990"/>
      <c r="F60" s="990"/>
      <c r="G60" s="990"/>
      <c r="H60" s="990"/>
      <c r="I60" s="990"/>
      <c r="J60" s="990" t="s">
        <v>1011</v>
      </c>
      <c r="K60" s="995"/>
      <c r="L60" s="995"/>
      <c r="M60" s="995"/>
      <c r="N60" s="995"/>
      <c r="O60" s="995" t="s">
        <v>1011</v>
      </c>
      <c r="P60" s="995"/>
      <c r="Q60" s="996" t="s">
        <v>979</v>
      </c>
      <c r="R60" s="1043">
        <f t="shared" si="2"/>
        <v>21</v>
      </c>
      <c r="S60" s="1043" t="str">
        <f t="shared" si="2"/>
        <v>土</v>
      </c>
      <c r="T60" s="988"/>
    </row>
    <row r="61" spans="1:20">
      <c r="A61" s="1007">
        <v>22</v>
      </c>
      <c r="B61" s="993" t="s">
        <v>253</v>
      </c>
      <c r="C61" s="989" t="s">
        <v>1020</v>
      </c>
      <c r="D61" s="988"/>
      <c r="E61" s="990" t="s">
        <v>1011</v>
      </c>
      <c r="F61" s="990"/>
      <c r="G61" s="990"/>
      <c r="H61" s="990"/>
      <c r="I61" s="990"/>
      <c r="J61" s="990" t="s">
        <v>1018</v>
      </c>
      <c r="K61" s="990"/>
      <c r="L61" s="990"/>
      <c r="M61" s="990"/>
      <c r="N61" s="990"/>
      <c r="O61" s="990" t="s">
        <v>1011</v>
      </c>
      <c r="P61" s="990"/>
      <c r="Q61" s="992" t="s">
        <v>982</v>
      </c>
      <c r="R61" s="1044">
        <f t="shared" si="2"/>
        <v>22</v>
      </c>
      <c r="S61" s="1044" t="str">
        <f t="shared" si="2"/>
        <v>日</v>
      </c>
      <c r="T61" s="988"/>
    </row>
    <row r="62" spans="1:20">
      <c r="A62" s="1007">
        <v>23</v>
      </c>
      <c r="B62" s="993" t="s">
        <v>959</v>
      </c>
      <c r="C62" s="989"/>
      <c r="D62" s="988"/>
      <c r="E62" s="990"/>
      <c r="F62" s="990" t="s">
        <v>1021</v>
      </c>
      <c r="G62" s="990"/>
      <c r="H62" s="990"/>
      <c r="I62" s="990"/>
      <c r="J62" s="990"/>
      <c r="K62" s="990"/>
      <c r="L62" s="990"/>
      <c r="M62" s="990"/>
      <c r="N62" s="990"/>
      <c r="O62" s="990"/>
      <c r="P62" s="990"/>
      <c r="Q62" s="992"/>
      <c r="R62" s="1043">
        <f t="shared" si="2"/>
        <v>23</v>
      </c>
      <c r="S62" s="1043" t="str">
        <f t="shared" si="2"/>
        <v>月</v>
      </c>
      <c r="T62" s="988"/>
    </row>
    <row r="63" spans="1:20">
      <c r="A63" s="1007">
        <v>24</v>
      </c>
      <c r="B63" s="988" t="s">
        <v>254</v>
      </c>
      <c r="C63" s="989" t="s">
        <v>960</v>
      </c>
      <c r="D63" s="993">
        <v>3</v>
      </c>
      <c r="E63" s="990"/>
      <c r="F63" s="990" t="s">
        <v>1021</v>
      </c>
      <c r="G63" s="990"/>
      <c r="H63" s="990"/>
      <c r="I63" s="990"/>
      <c r="J63" s="990"/>
      <c r="K63" s="990"/>
      <c r="L63" s="990"/>
      <c r="M63" s="990"/>
      <c r="N63" s="990"/>
      <c r="O63" s="990"/>
      <c r="P63" s="990"/>
      <c r="Q63" s="992"/>
      <c r="R63" s="1044">
        <f t="shared" si="2"/>
        <v>24</v>
      </c>
      <c r="S63" s="1044" t="str">
        <f t="shared" si="2"/>
        <v>火</v>
      </c>
      <c r="T63" s="988"/>
    </row>
    <row r="64" spans="1:20">
      <c r="A64" s="1007">
        <v>25</v>
      </c>
      <c r="B64" s="988" t="s">
        <v>255</v>
      </c>
      <c r="C64" s="989" t="s">
        <v>960</v>
      </c>
      <c r="D64" s="993">
        <v>3</v>
      </c>
      <c r="E64" s="990"/>
      <c r="F64" s="990" t="s">
        <v>1021</v>
      </c>
      <c r="G64" s="990"/>
      <c r="H64" s="990"/>
      <c r="I64" s="990"/>
      <c r="J64" s="990"/>
      <c r="K64" s="990"/>
      <c r="L64" s="990"/>
      <c r="M64" s="990"/>
      <c r="N64" s="990"/>
      <c r="O64" s="990"/>
      <c r="P64" s="990"/>
      <c r="Q64" s="992"/>
      <c r="R64" s="1043">
        <f t="shared" si="2"/>
        <v>25</v>
      </c>
      <c r="S64" s="1043" t="str">
        <f t="shared" si="2"/>
        <v>水</v>
      </c>
      <c r="T64" s="988"/>
    </row>
    <row r="65" spans="1:20">
      <c r="A65" s="1007">
        <v>26</v>
      </c>
      <c r="B65" s="988" t="s">
        <v>251</v>
      </c>
      <c r="C65" s="989" t="s">
        <v>960</v>
      </c>
      <c r="D65" s="993">
        <v>3</v>
      </c>
      <c r="E65" s="990"/>
      <c r="F65" s="990" t="s">
        <v>1021</v>
      </c>
      <c r="G65" s="990"/>
      <c r="H65" s="990"/>
      <c r="I65" s="990"/>
      <c r="J65" s="990"/>
      <c r="K65" s="990"/>
      <c r="L65" s="990"/>
      <c r="M65" s="990"/>
      <c r="N65" s="990"/>
      <c r="O65" s="990"/>
      <c r="P65" s="990"/>
      <c r="Q65" s="992"/>
      <c r="R65" s="1044">
        <f t="shared" si="2"/>
        <v>26</v>
      </c>
      <c r="S65" s="1044" t="str">
        <f t="shared" si="2"/>
        <v>木</v>
      </c>
      <c r="T65" s="988"/>
    </row>
    <row r="66" spans="1:20">
      <c r="A66" s="1007">
        <v>27</v>
      </c>
      <c r="B66" s="988" t="s">
        <v>957</v>
      </c>
      <c r="C66" s="989"/>
      <c r="D66" s="993"/>
      <c r="E66" s="990"/>
      <c r="F66" s="990" t="s">
        <v>1021</v>
      </c>
      <c r="G66" s="990"/>
      <c r="H66" s="990"/>
      <c r="I66" s="990"/>
      <c r="J66" s="990"/>
      <c r="K66" s="990"/>
      <c r="L66" s="990"/>
      <c r="M66" s="990"/>
      <c r="N66" s="990"/>
      <c r="O66" s="990"/>
      <c r="P66" s="990"/>
      <c r="Q66" s="992"/>
      <c r="R66" s="1043">
        <f t="shared" si="2"/>
        <v>27</v>
      </c>
      <c r="S66" s="1043" t="str">
        <f t="shared" si="2"/>
        <v>金</v>
      </c>
      <c r="T66" s="988"/>
    </row>
    <row r="67" spans="1:20">
      <c r="A67" s="1007">
        <v>28</v>
      </c>
      <c r="B67" s="988" t="s">
        <v>252</v>
      </c>
      <c r="C67" s="997" t="s">
        <v>960</v>
      </c>
      <c r="D67" s="988">
        <v>3</v>
      </c>
      <c r="E67" s="990"/>
      <c r="F67" s="990"/>
      <c r="G67" s="990"/>
      <c r="H67" s="990" t="s">
        <v>1012</v>
      </c>
      <c r="I67" s="990" t="s">
        <v>1016</v>
      </c>
      <c r="J67" s="990"/>
      <c r="K67" s="990"/>
      <c r="L67" s="990"/>
      <c r="M67" s="990"/>
      <c r="N67" s="990"/>
      <c r="O67" s="990" t="s">
        <v>1018</v>
      </c>
      <c r="P67" s="990"/>
      <c r="Q67" s="992" t="s">
        <v>294</v>
      </c>
      <c r="R67" s="1044">
        <f t="shared" si="2"/>
        <v>28</v>
      </c>
      <c r="S67" s="1044" t="str">
        <f t="shared" si="2"/>
        <v>土</v>
      </c>
      <c r="T67" s="988"/>
    </row>
    <row r="68" spans="1:20">
      <c r="A68" s="1007">
        <v>29</v>
      </c>
      <c r="B68" s="993" t="s">
        <v>253</v>
      </c>
      <c r="C68" s="989" t="s">
        <v>962</v>
      </c>
      <c r="D68" s="988">
        <v>3</v>
      </c>
      <c r="E68" s="990"/>
      <c r="F68" s="990" t="s">
        <v>1012</v>
      </c>
      <c r="G68" s="990" t="s">
        <v>1034</v>
      </c>
      <c r="H68" s="990" t="s">
        <v>1035</v>
      </c>
      <c r="I68" s="990" t="s">
        <v>1036</v>
      </c>
      <c r="J68" s="990" t="s">
        <v>1037</v>
      </c>
      <c r="K68" s="990" t="s">
        <v>1038</v>
      </c>
      <c r="L68" s="990" t="s">
        <v>1039</v>
      </c>
      <c r="M68" s="990" t="s">
        <v>1040</v>
      </c>
      <c r="N68" s="990" t="s">
        <v>1016</v>
      </c>
      <c r="O68" s="990" t="s">
        <v>1018</v>
      </c>
      <c r="P68" s="990"/>
      <c r="Q68" s="992" t="s">
        <v>984</v>
      </c>
      <c r="R68" s="1043">
        <f t="shared" si="2"/>
        <v>29</v>
      </c>
      <c r="S68" s="1043" t="str">
        <f t="shared" si="2"/>
        <v>日</v>
      </c>
      <c r="T68" s="988"/>
    </row>
    <row r="69" spans="1:20">
      <c r="A69" s="1007">
        <v>30</v>
      </c>
      <c r="B69" s="993" t="s">
        <v>959</v>
      </c>
      <c r="C69" s="989"/>
      <c r="D69" s="988"/>
      <c r="E69" s="990"/>
      <c r="F69" s="990"/>
      <c r="G69" s="990"/>
      <c r="H69" s="990"/>
      <c r="I69" s="990"/>
      <c r="J69" s="990"/>
      <c r="K69" s="990"/>
      <c r="L69" s="990"/>
      <c r="M69" s="990"/>
      <c r="N69" s="990"/>
      <c r="O69" s="990"/>
      <c r="P69" s="990"/>
      <c r="Q69" s="992"/>
      <c r="R69" s="1044">
        <f t="shared" si="2"/>
        <v>30</v>
      </c>
      <c r="S69" s="1044" t="str">
        <f t="shared" si="2"/>
        <v>月</v>
      </c>
      <c r="T69" s="988"/>
    </row>
    <row r="70" spans="1:20">
      <c r="A70" s="1007"/>
      <c r="B70" s="988"/>
      <c r="C70" s="989"/>
      <c r="D70" s="993"/>
      <c r="E70" s="990"/>
      <c r="F70" s="990"/>
      <c r="G70" s="990"/>
      <c r="H70" s="990"/>
      <c r="I70" s="990"/>
      <c r="J70" s="990"/>
      <c r="K70" s="990"/>
      <c r="L70" s="990"/>
      <c r="M70" s="990"/>
      <c r="N70" s="990"/>
      <c r="O70" s="990"/>
      <c r="P70" s="990"/>
      <c r="Q70" s="992"/>
      <c r="R70" s="1044"/>
      <c r="S70" s="1044"/>
      <c r="T70" s="988"/>
    </row>
    <row r="71" spans="1:20">
      <c r="A71" s="1003"/>
      <c r="B71" s="1000"/>
      <c r="C71" s="999"/>
      <c r="D71" s="1010"/>
      <c r="E71" s="1001"/>
      <c r="F71" s="1001"/>
      <c r="G71" s="1001"/>
      <c r="H71" s="1001"/>
      <c r="I71" s="1001"/>
      <c r="J71" s="1001"/>
      <c r="K71" s="1001"/>
      <c r="L71" s="1001"/>
      <c r="M71" s="1001"/>
      <c r="N71" s="1001"/>
      <c r="O71" s="1001"/>
      <c r="P71" s="1001"/>
      <c r="Q71" s="1002"/>
      <c r="R71" s="1045"/>
      <c r="S71" s="1045"/>
      <c r="T71" s="1000"/>
    </row>
    <row r="72" spans="1:20">
      <c r="A72" s="1003"/>
      <c r="B72" s="1000"/>
      <c r="C72" s="999"/>
      <c r="D72" s="1010"/>
      <c r="E72" s="1001"/>
      <c r="F72" s="1001"/>
      <c r="G72" s="1001"/>
      <c r="H72" s="1001"/>
      <c r="I72" s="1001"/>
      <c r="J72" s="1001"/>
      <c r="K72" s="1001"/>
      <c r="L72" s="1001"/>
      <c r="M72" s="1001"/>
      <c r="N72" s="1001"/>
      <c r="O72" s="1001"/>
      <c r="P72" s="1001"/>
      <c r="Q72" s="1002"/>
      <c r="R72" s="1045"/>
      <c r="S72" s="1045"/>
      <c r="T72" s="1000"/>
    </row>
    <row r="73" spans="1:20">
      <c r="B73" s="971" t="str">
        <f>B37</f>
        <v>「2014.07月公演」稽古日程表</v>
      </c>
      <c r="E73" s="1011"/>
      <c r="F73" s="1012"/>
      <c r="H73" s="1012"/>
      <c r="I73" s="1012"/>
      <c r="J73" s="1012"/>
      <c r="K73" s="1012"/>
      <c r="L73" s="1012"/>
      <c r="M73" s="1012"/>
      <c r="N73" s="1012"/>
      <c r="O73" s="1012"/>
      <c r="P73" s="1012"/>
      <c r="Q73" s="1005"/>
      <c r="R73" s="1046"/>
      <c r="S73" s="1046"/>
    </row>
    <row r="74" spans="1:20">
      <c r="E74" s="1011"/>
      <c r="F74" s="1012"/>
      <c r="G74" s="1012"/>
      <c r="H74" s="1012"/>
      <c r="I74" s="1012"/>
      <c r="J74" s="1012"/>
      <c r="K74" s="1012"/>
      <c r="L74" s="1012"/>
      <c r="M74" s="1012"/>
      <c r="N74" s="1012"/>
      <c r="O74" s="1012"/>
      <c r="P74" s="1012"/>
      <c r="Q74" s="1005"/>
      <c r="R74" s="1046"/>
      <c r="S74" s="1046"/>
    </row>
    <row r="75" spans="1:20">
      <c r="A75" s="976" t="s">
        <v>985</v>
      </c>
      <c r="B75" s="977"/>
      <c r="C75" s="978"/>
      <c r="D75" s="979"/>
      <c r="E75" s="980" t="str">
        <f t="shared" ref="E75:P75" si="3">E3</f>
        <v>演出</v>
      </c>
      <c r="F75" s="980" t="str">
        <f t="shared" si="3"/>
        <v>俳優１</v>
      </c>
      <c r="G75" s="980" t="str">
        <f t="shared" si="3"/>
        <v>俳優２</v>
      </c>
      <c r="H75" s="980" t="str">
        <f t="shared" si="3"/>
        <v>俳優３</v>
      </c>
      <c r="I75" s="980" t="str">
        <f t="shared" si="3"/>
        <v>俳優４</v>
      </c>
      <c r="J75" s="981" t="str">
        <f t="shared" si="3"/>
        <v>俳優５</v>
      </c>
      <c r="K75" s="982"/>
      <c r="L75" s="982"/>
      <c r="M75" s="982"/>
      <c r="N75" s="980" t="str">
        <f t="shared" si="3"/>
        <v>照明</v>
      </c>
      <c r="O75" s="980" t="str">
        <f t="shared" si="3"/>
        <v>音響</v>
      </c>
      <c r="P75" s="980" t="str">
        <f t="shared" si="3"/>
        <v>舞監</v>
      </c>
      <c r="Q75" s="1013" t="s">
        <v>970</v>
      </c>
      <c r="R75" s="1041" t="s">
        <v>986</v>
      </c>
      <c r="S75" s="1042"/>
      <c r="T75" s="1014" t="s">
        <v>956</v>
      </c>
    </row>
    <row r="76" spans="1:20">
      <c r="A76" s="1007">
        <v>1</v>
      </c>
      <c r="B76" s="988" t="s">
        <v>254</v>
      </c>
      <c r="C76" s="989" t="s">
        <v>960</v>
      </c>
      <c r="D76" s="993">
        <v>3</v>
      </c>
      <c r="E76" s="994"/>
      <c r="F76" s="990"/>
      <c r="G76" s="990"/>
      <c r="H76" s="990"/>
      <c r="I76" s="990"/>
      <c r="J76" s="990"/>
      <c r="K76" s="990"/>
      <c r="L76" s="990"/>
      <c r="M76" s="990"/>
      <c r="N76" s="990"/>
      <c r="O76" s="990" t="s">
        <v>1011</v>
      </c>
      <c r="P76" s="990"/>
      <c r="Q76" s="1015"/>
      <c r="R76" s="1044">
        <f>A76</f>
        <v>1</v>
      </c>
      <c r="S76" s="1044" t="str">
        <f>B76</f>
        <v>火</v>
      </c>
      <c r="T76" s="988"/>
    </row>
    <row r="77" spans="1:20">
      <c r="A77" s="1017">
        <v>2</v>
      </c>
      <c r="B77" s="988" t="s">
        <v>255</v>
      </c>
      <c r="C77" s="989" t="s">
        <v>960</v>
      </c>
      <c r="D77" s="993">
        <v>3</v>
      </c>
      <c r="E77" s="1009"/>
      <c r="F77" s="990"/>
      <c r="G77" s="990"/>
      <c r="H77" s="990"/>
      <c r="I77" s="990"/>
      <c r="J77" s="990"/>
      <c r="K77" s="990"/>
      <c r="L77" s="990"/>
      <c r="M77" s="990"/>
      <c r="N77" s="990"/>
      <c r="O77" s="990" t="s">
        <v>1011</v>
      </c>
      <c r="P77" s="990"/>
      <c r="Q77" s="992" t="s">
        <v>984</v>
      </c>
      <c r="R77" s="1044">
        <f>A77</f>
        <v>2</v>
      </c>
      <c r="S77" s="1044" t="str">
        <f>B77</f>
        <v>水</v>
      </c>
      <c r="T77" s="988"/>
    </row>
    <row r="78" spans="1:20">
      <c r="A78" s="1017">
        <v>3</v>
      </c>
      <c r="B78" s="988" t="s">
        <v>251</v>
      </c>
      <c r="C78" s="989" t="s">
        <v>960</v>
      </c>
      <c r="D78" s="993">
        <v>3</v>
      </c>
      <c r="E78" s="1009"/>
      <c r="F78" s="990"/>
      <c r="G78" s="990"/>
      <c r="H78" s="990"/>
      <c r="I78" s="990"/>
      <c r="J78" s="990"/>
      <c r="K78" s="990"/>
      <c r="L78" s="990"/>
      <c r="M78" s="990"/>
      <c r="N78" s="990"/>
      <c r="O78" s="990" t="s">
        <v>1011</v>
      </c>
      <c r="P78" s="990"/>
      <c r="Q78" s="992" t="s">
        <v>984</v>
      </c>
      <c r="R78" s="1044">
        <f t="shared" ref="R78:S106" si="4">A78</f>
        <v>3</v>
      </c>
      <c r="S78" s="1044" t="str">
        <f t="shared" si="4"/>
        <v>木</v>
      </c>
      <c r="T78" s="988"/>
    </row>
    <row r="79" spans="1:20">
      <c r="A79" s="1017">
        <v>4</v>
      </c>
      <c r="B79" s="988" t="s">
        <v>957</v>
      </c>
      <c r="C79" s="989"/>
      <c r="D79" s="993"/>
      <c r="E79" s="1009"/>
      <c r="F79" s="990"/>
      <c r="G79" s="990"/>
      <c r="H79" s="990"/>
      <c r="I79" s="990"/>
      <c r="J79" s="990"/>
      <c r="K79" s="990"/>
      <c r="L79" s="990"/>
      <c r="M79" s="990"/>
      <c r="N79" s="990"/>
      <c r="O79" s="990" t="s">
        <v>1011</v>
      </c>
      <c r="P79" s="990"/>
      <c r="Q79" s="992"/>
      <c r="R79" s="1044">
        <f t="shared" si="4"/>
        <v>4</v>
      </c>
      <c r="S79" s="1044" t="str">
        <f t="shared" si="4"/>
        <v>金</v>
      </c>
      <c r="T79" s="988"/>
    </row>
    <row r="80" spans="1:20">
      <c r="A80" s="1017">
        <v>5</v>
      </c>
      <c r="B80" s="988" t="s">
        <v>252</v>
      </c>
      <c r="C80" s="997" t="s">
        <v>960</v>
      </c>
      <c r="D80" s="988">
        <v>3</v>
      </c>
      <c r="E80" s="1009"/>
      <c r="F80" s="990"/>
      <c r="G80" s="990"/>
      <c r="H80" s="990" t="s">
        <v>1012</v>
      </c>
      <c r="I80" s="990"/>
      <c r="J80" s="990"/>
      <c r="K80" s="990"/>
      <c r="L80" s="990"/>
      <c r="M80" s="990"/>
      <c r="N80" s="990"/>
      <c r="O80" s="990" t="s">
        <v>1022</v>
      </c>
      <c r="P80" s="990"/>
      <c r="Q80" s="992" t="s">
        <v>984</v>
      </c>
      <c r="R80" s="1044">
        <f t="shared" si="4"/>
        <v>5</v>
      </c>
      <c r="S80" s="1044" t="str">
        <f t="shared" si="4"/>
        <v>土</v>
      </c>
      <c r="T80" s="988"/>
    </row>
    <row r="81" spans="1:20">
      <c r="A81" s="1017">
        <v>6</v>
      </c>
      <c r="B81" s="993" t="s">
        <v>253</v>
      </c>
      <c r="C81" s="989" t="s">
        <v>962</v>
      </c>
      <c r="D81" s="988">
        <v>3</v>
      </c>
      <c r="E81" s="994"/>
      <c r="F81" s="990"/>
      <c r="G81" s="990"/>
      <c r="H81" s="990"/>
      <c r="I81" s="990"/>
      <c r="J81" s="990"/>
      <c r="K81" s="990"/>
      <c r="L81" s="990"/>
      <c r="M81" s="990"/>
      <c r="N81" s="990"/>
      <c r="O81" s="990" t="s">
        <v>1022</v>
      </c>
      <c r="P81" s="990"/>
      <c r="Q81" s="992" t="s">
        <v>984</v>
      </c>
      <c r="R81" s="1044">
        <f t="shared" si="4"/>
        <v>6</v>
      </c>
      <c r="S81" s="1044" t="str">
        <f t="shared" si="4"/>
        <v>日</v>
      </c>
      <c r="T81" s="988"/>
    </row>
    <row r="82" spans="1:20">
      <c r="A82" s="1017">
        <v>7</v>
      </c>
      <c r="B82" s="993" t="s">
        <v>959</v>
      </c>
      <c r="C82" s="989"/>
      <c r="D82" s="988"/>
      <c r="E82" s="1009"/>
      <c r="F82" s="990"/>
      <c r="G82" s="990"/>
      <c r="H82" s="990"/>
      <c r="I82" s="990"/>
      <c r="J82" s="990"/>
      <c r="K82" s="990"/>
      <c r="L82" s="990"/>
      <c r="M82" s="990"/>
      <c r="N82" s="990"/>
      <c r="O82" s="990"/>
      <c r="P82" s="990"/>
      <c r="Q82" s="992"/>
      <c r="R82" s="1044">
        <f t="shared" si="4"/>
        <v>7</v>
      </c>
      <c r="S82" s="1044" t="str">
        <f t="shared" si="4"/>
        <v>月</v>
      </c>
      <c r="T82" s="988"/>
    </row>
    <row r="83" spans="1:20">
      <c r="A83" s="1017">
        <v>8</v>
      </c>
      <c r="B83" s="988" t="s">
        <v>254</v>
      </c>
      <c r="C83" s="989" t="s">
        <v>960</v>
      </c>
      <c r="D83" s="993">
        <v>3</v>
      </c>
      <c r="E83" s="994"/>
      <c r="F83" s="990"/>
      <c r="G83" s="990"/>
      <c r="H83" s="990"/>
      <c r="I83" s="990"/>
      <c r="J83" s="990"/>
      <c r="K83" s="990"/>
      <c r="L83" s="990"/>
      <c r="M83" s="990"/>
      <c r="N83" s="990"/>
      <c r="O83" s="990"/>
      <c r="P83" s="990"/>
      <c r="Q83" s="992" t="s">
        <v>984</v>
      </c>
      <c r="R83" s="1044">
        <f t="shared" si="4"/>
        <v>8</v>
      </c>
      <c r="S83" s="1044" t="str">
        <f t="shared" si="4"/>
        <v>火</v>
      </c>
      <c r="T83" s="988"/>
    </row>
    <row r="84" spans="1:20">
      <c r="A84" s="1017">
        <v>9</v>
      </c>
      <c r="B84" s="988" t="s">
        <v>255</v>
      </c>
      <c r="C84" s="989" t="s">
        <v>960</v>
      </c>
      <c r="D84" s="993">
        <v>3</v>
      </c>
      <c r="E84" s="1009"/>
      <c r="F84" s="990"/>
      <c r="G84" s="990"/>
      <c r="H84" s="990"/>
      <c r="I84" s="990"/>
      <c r="J84" s="990"/>
      <c r="K84" s="990"/>
      <c r="L84" s="990"/>
      <c r="M84" s="990"/>
      <c r="N84" s="990"/>
      <c r="O84" s="990"/>
      <c r="P84" s="990"/>
      <c r="Q84" s="992" t="s">
        <v>988</v>
      </c>
      <c r="R84" s="1044">
        <f t="shared" si="4"/>
        <v>9</v>
      </c>
      <c r="S84" s="1044" t="str">
        <f t="shared" si="4"/>
        <v>水</v>
      </c>
      <c r="T84" s="1009"/>
    </row>
    <row r="85" spans="1:20">
      <c r="A85" s="1017">
        <v>10</v>
      </c>
      <c r="B85" s="988" t="s">
        <v>251</v>
      </c>
      <c r="C85" s="989" t="s">
        <v>1023</v>
      </c>
      <c r="D85" s="993">
        <v>3</v>
      </c>
      <c r="E85" s="1009"/>
      <c r="F85" s="990"/>
      <c r="G85" s="990"/>
      <c r="H85" s="990"/>
      <c r="I85" s="990"/>
      <c r="J85" s="990"/>
      <c r="K85" s="990"/>
      <c r="L85" s="990"/>
      <c r="M85" s="990"/>
      <c r="N85" s="990"/>
      <c r="O85" s="990"/>
      <c r="P85" s="990"/>
      <c r="Q85" s="992" t="s">
        <v>984</v>
      </c>
      <c r="R85" s="1044">
        <f t="shared" si="4"/>
        <v>10</v>
      </c>
      <c r="S85" s="1044" t="str">
        <f t="shared" si="4"/>
        <v>木</v>
      </c>
      <c r="T85" s="988"/>
    </row>
    <row r="86" spans="1:20">
      <c r="A86" s="1017">
        <v>11</v>
      </c>
      <c r="B86" s="988" t="s">
        <v>957</v>
      </c>
      <c r="C86" s="989"/>
      <c r="D86" s="993"/>
      <c r="E86" s="1009"/>
      <c r="F86" s="990"/>
      <c r="G86" s="990"/>
      <c r="H86" s="990" t="s">
        <v>1011</v>
      </c>
      <c r="I86" s="990"/>
      <c r="J86" s="990"/>
      <c r="K86" s="990"/>
      <c r="L86" s="990"/>
      <c r="M86" s="990"/>
      <c r="N86" s="990"/>
      <c r="O86" s="990"/>
      <c r="P86" s="990"/>
      <c r="Q86" s="992"/>
      <c r="R86" s="1044">
        <f t="shared" si="4"/>
        <v>11</v>
      </c>
      <c r="S86" s="1044" t="str">
        <f t="shared" si="4"/>
        <v>金</v>
      </c>
      <c r="T86" s="988"/>
    </row>
    <row r="87" spans="1:20">
      <c r="A87" s="1017">
        <v>12</v>
      </c>
      <c r="B87" s="988" t="s">
        <v>252</v>
      </c>
      <c r="C87" s="997"/>
      <c r="D87" s="988"/>
      <c r="E87" s="1009"/>
      <c r="F87" s="990" t="s">
        <v>1011</v>
      </c>
      <c r="G87" s="990"/>
      <c r="H87" s="990"/>
      <c r="I87" s="990"/>
      <c r="J87" s="990"/>
      <c r="K87" s="990"/>
      <c r="L87" s="990"/>
      <c r="M87" s="990"/>
      <c r="N87" s="990"/>
      <c r="O87" s="990"/>
      <c r="P87" s="990"/>
      <c r="Q87" s="992"/>
      <c r="R87" s="1044">
        <f t="shared" si="4"/>
        <v>12</v>
      </c>
      <c r="S87" s="1044" t="str">
        <f t="shared" si="4"/>
        <v>土</v>
      </c>
      <c r="T87" s="988"/>
    </row>
    <row r="88" spans="1:20">
      <c r="A88" s="1017">
        <v>13</v>
      </c>
      <c r="B88" s="993" t="s">
        <v>253</v>
      </c>
      <c r="C88" s="989" t="s">
        <v>990</v>
      </c>
      <c r="D88" s="988"/>
      <c r="E88" s="994"/>
      <c r="F88" s="990"/>
      <c r="G88" s="990"/>
      <c r="H88" s="990"/>
      <c r="I88" s="990"/>
      <c r="J88" s="990"/>
      <c r="K88" s="990"/>
      <c r="L88" s="990"/>
      <c r="M88" s="990"/>
      <c r="N88" s="990"/>
      <c r="O88" s="990"/>
      <c r="P88" s="990"/>
      <c r="Q88" s="992"/>
      <c r="R88" s="1044">
        <f t="shared" si="4"/>
        <v>13</v>
      </c>
      <c r="S88" s="1044" t="str">
        <f t="shared" si="4"/>
        <v>日</v>
      </c>
      <c r="T88" s="988"/>
    </row>
    <row r="89" spans="1:20">
      <c r="A89" s="1017">
        <v>14</v>
      </c>
      <c r="B89" s="993" t="s">
        <v>959</v>
      </c>
      <c r="C89" s="989"/>
      <c r="D89" s="988"/>
      <c r="E89" s="1009"/>
      <c r="F89" s="990"/>
      <c r="G89" s="990"/>
      <c r="H89" s="990"/>
      <c r="I89" s="990"/>
      <c r="J89" s="990"/>
      <c r="K89" s="990"/>
      <c r="L89" s="990"/>
      <c r="M89" s="990"/>
      <c r="N89" s="990"/>
      <c r="O89" s="990"/>
      <c r="P89" s="990"/>
      <c r="Q89" s="992"/>
      <c r="R89" s="1044">
        <f t="shared" si="4"/>
        <v>14</v>
      </c>
      <c r="S89" s="1044" t="str">
        <f t="shared" si="4"/>
        <v>月</v>
      </c>
      <c r="T89" s="988"/>
    </row>
    <row r="90" spans="1:20">
      <c r="A90" s="1017">
        <v>15</v>
      </c>
      <c r="B90" s="988" t="s">
        <v>254</v>
      </c>
      <c r="C90" s="989"/>
      <c r="D90" s="993"/>
      <c r="E90" s="994"/>
      <c r="F90" s="990"/>
      <c r="G90" s="990"/>
      <c r="H90" s="990"/>
      <c r="I90" s="990"/>
      <c r="J90" s="990"/>
      <c r="K90" s="990"/>
      <c r="L90" s="990"/>
      <c r="M90" s="990"/>
      <c r="N90" s="990"/>
      <c r="O90" s="990"/>
      <c r="P90" s="990"/>
      <c r="Q90" s="992"/>
      <c r="R90" s="1044">
        <f t="shared" si="4"/>
        <v>15</v>
      </c>
      <c r="S90" s="1044" t="str">
        <f t="shared" si="4"/>
        <v>火</v>
      </c>
      <c r="T90" s="1009"/>
    </row>
    <row r="91" spans="1:20">
      <c r="A91" s="1017">
        <v>16</v>
      </c>
      <c r="B91" s="988" t="s">
        <v>255</v>
      </c>
      <c r="C91" s="989" t="s">
        <v>991</v>
      </c>
      <c r="D91" s="988"/>
      <c r="E91" s="1009"/>
      <c r="F91" s="990"/>
      <c r="G91" s="990"/>
      <c r="H91" s="990"/>
      <c r="I91" s="990"/>
      <c r="J91" s="990"/>
      <c r="K91" s="990"/>
      <c r="L91" s="990"/>
      <c r="M91" s="990"/>
      <c r="N91" s="990"/>
      <c r="O91" s="990"/>
      <c r="P91" s="990"/>
      <c r="Q91" s="992"/>
      <c r="R91" s="1044">
        <f t="shared" si="4"/>
        <v>16</v>
      </c>
      <c r="S91" s="1044" t="str">
        <f t="shared" si="4"/>
        <v>水</v>
      </c>
      <c r="T91" s="1009"/>
    </row>
    <row r="92" spans="1:20">
      <c r="A92" s="1017">
        <v>17</v>
      </c>
      <c r="B92" s="988" t="s">
        <v>251</v>
      </c>
      <c r="C92" s="989"/>
      <c r="D92" s="988"/>
      <c r="E92" s="1009"/>
      <c r="F92" s="990"/>
      <c r="G92" s="990"/>
      <c r="H92" s="990"/>
      <c r="I92" s="990"/>
      <c r="J92" s="990"/>
      <c r="K92" s="990"/>
      <c r="L92" s="990"/>
      <c r="M92" s="990"/>
      <c r="N92" s="990"/>
      <c r="O92" s="990"/>
      <c r="P92" s="990"/>
      <c r="Q92" s="992"/>
      <c r="R92" s="1044">
        <f t="shared" si="4"/>
        <v>17</v>
      </c>
      <c r="S92" s="1044" t="str">
        <f t="shared" si="4"/>
        <v>木</v>
      </c>
      <c r="T92" s="1009"/>
    </row>
    <row r="93" spans="1:20">
      <c r="A93" s="1017">
        <v>18</v>
      </c>
      <c r="B93" s="988" t="s">
        <v>957</v>
      </c>
      <c r="C93" s="989" t="s">
        <v>991</v>
      </c>
      <c r="D93" s="988"/>
      <c r="E93" s="1009"/>
      <c r="F93" s="990"/>
      <c r="G93" s="990"/>
      <c r="H93" s="990"/>
      <c r="I93" s="990"/>
      <c r="J93" s="990"/>
      <c r="K93" s="990"/>
      <c r="L93" s="990"/>
      <c r="M93" s="990"/>
      <c r="N93" s="990"/>
      <c r="O93" s="990"/>
      <c r="P93" s="990"/>
      <c r="Q93" s="992"/>
      <c r="R93" s="1044">
        <f t="shared" si="4"/>
        <v>18</v>
      </c>
      <c r="S93" s="1044" t="str">
        <f t="shared" si="4"/>
        <v>金</v>
      </c>
      <c r="T93" s="1009"/>
    </row>
    <row r="94" spans="1:20">
      <c r="A94" s="1017">
        <v>19</v>
      </c>
      <c r="B94" s="988" t="s">
        <v>252</v>
      </c>
      <c r="C94" s="1018" t="s">
        <v>992</v>
      </c>
      <c r="D94" s="988"/>
      <c r="E94" s="1009"/>
      <c r="F94" s="990"/>
      <c r="G94" s="990"/>
      <c r="H94" s="990"/>
      <c r="I94" s="990"/>
      <c r="J94" s="990"/>
      <c r="K94" s="990"/>
      <c r="L94" s="990"/>
      <c r="M94" s="990"/>
      <c r="N94" s="990"/>
      <c r="O94" s="990"/>
      <c r="P94" s="990"/>
      <c r="Q94" s="992"/>
      <c r="R94" s="1044">
        <f t="shared" si="4"/>
        <v>19</v>
      </c>
      <c r="S94" s="1044" t="str">
        <f t="shared" si="4"/>
        <v>土</v>
      </c>
      <c r="T94" s="1009"/>
    </row>
    <row r="95" spans="1:20" ht="22.2">
      <c r="A95" s="1017">
        <v>20</v>
      </c>
      <c r="B95" s="993" t="s">
        <v>253</v>
      </c>
      <c r="C95" s="1018" t="s">
        <v>993</v>
      </c>
      <c r="D95" s="993"/>
      <c r="E95" s="994"/>
      <c r="F95" s="990"/>
      <c r="G95" s="990"/>
      <c r="H95" s="990"/>
      <c r="I95" s="990"/>
      <c r="J95" s="990"/>
      <c r="K95" s="990"/>
      <c r="L95" s="990"/>
      <c r="M95" s="990"/>
      <c r="N95" s="990"/>
      <c r="O95" s="990"/>
      <c r="P95" s="990"/>
      <c r="Q95" s="992"/>
      <c r="R95" s="1044">
        <f t="shared" si="4"/>
        <v>20</v>
      </c>
      <c r="S95" s="1044" t="str">
        <f t="shared" si="4"/>
        <v>日</v>
      </c>
      <c r="T95" s="1009"/>
    </row>
    <row r="96" spans="1:20">
      <c r="A96" s="1017">
        <v>21</v>
      </c>
      <c r="B96" s="1019" t="s">
        <v>1033</v>
      </c>
      <c r="C96" s="1018" t="s">
        <v>990</v>
      </c>
      <c r="D96" s="988"/>
      <c r="E96" s="1009"/>
      <c r="F96" s="990"/>
      <c r="G96" s="990"/>
      <c r="H96" s="990"/>
      <c r="I96" s="990"/>
      <c r="J96" s="990"/>
      <c r="K96" s="990"/>
      <c r="L96" s="990"/>
      <c r="M96" s="990"/>
      <c r="N96" s="990"/>
      <c r="O96" s="990"/>
      <c r="P96" s="990"/>
      <c r="Q96" s="992"/>
      <c r="R96" s="1044">
        <f t="shared" si="4"/>
        <v>21</v>
      </c>
      <c r="S96" s="1044" t="str">
        <f t="shared" si="4"/>
        <v>祝</v>
      </c>
      <c r="T96" s="1009"/>
    </row>
    <row r="97" spans="1:20">
      <c r="A97" s="1017">
        <v>22</v>
      </c>
      <c r="B97" s="988" t="s">
        <v>254</v>
      </c>
      <c r="C97" s="989"/>
      <c r="D97" s="993"/>
      <c r="E97" s="994"/>
      <c r="F97" s="990"/>
      <c r="G97" s="990"/>
      <c r="H97" s="990"/>
      <c r="I97" s="990"/>
      <c r="J97" s="990"/>
      <c r="K97" s="990"/>
      <c r="L97" s="990"/>
      <c r="M97" s="990"/>
      <c r="N97" s="990"/>
      <c r="O97" s="990"/>
      <c r="P97" s="990"/>
      <c r="Q97" s="992"/>
      <c r="R97" s="1044">
        <f t="shared" si="4"/>
        <v>22</v>
      </c>
      <c r="S97" s="1044" t="str">
        <f t="shared" si="4"/>
        <v>火</v>
      </c>
      <c r="T97" s="1009"/>
    </row>
    <row r="98" spans="1:20">
      <c r="A98" s="1017">
        <v>23</v>
      </c>
      <c r="B98" s="988" t="s">
        <v>255</v>
      </c>
      <c r="C98" s="989"/>
      <c r="D98" s="988"/>
      <c r="E98" s="1009"/>
      <c r="F98" s="990"/>
      <c r="G98" s="990"/>
      <c r="H98" s="990"/>
      <c r="I98" s="990"/>
      <c r="J98" s="990"/>
      <c r="K98" s="990"/>
      <c r="L98" s="990"/>
      <c r="M98" s="990"/>
      <c r="N98" s="990"/>
      <c r="O98" s="990"/>
      <c r="P98" s="990"/>
      <c r="Q98" s="992"/>
      <c r="R98" s="1044">
        <f t="shared" si="4"/>
        <v>23</v>
      </c>
      <c r="S98" s="1044" t="str">
        <f t="shared" si="4"/>
        <v>水</v>
      </c>
      <c r="T98" s="1009"/>
    </row>
    <row r="99" spans="1:20">
      <c r="A99" s="1017">
        <v>24</v>
      </c>
      <c r="B99" s="988" t="s">
        <v>251</v>
      </c>
      <c r="C99" s="989"/>
      <c r="D99" s="993"/>
      <c r="E99" s="1009"/>
      <c r="F99" s="990"/>
      <c r="G99" s="990"/>
      <c r="H99" s="990"/>
      <c r="I99" s="990"/>
      <c r="J99" s="990"/>
      <c r="K99" s="990"/>
      <c r="L99" s="990"/>
      <c r="M99" s="990"/>
      <c r="N99" s="990"/>
      <c r="O99" s="990"/>
      <c r="P99" s="990"/>
      <c r="Q99" s="1016"/>
      <c r="R99" s="1044">
        <f t="shared" si="4"/>
        <v>24</v>
      </c>
      <c r="S99" s="1044" t="str">
        <f t="shared" si="4"/>
        <v>木</v>
      </c>
      <c r="T99" s="1009"/>
    </row>
    <row r="100" spans="1:20">
      <c r="A100" s="1017">
        <v>25</v>
      </c>
      <c r="B100" s="988" t="s">
        <v>957</v>
      </c>
      <c r="C100" s="989"/>
      <c r="D100" s="988"/>
      <c r="E100" s="1009"/>
      <c r="F100" s="990"/>
      <c r="G100" s="990"/>
      <c r="H100" s="990"/>
      <c r="I100" s="990"/>
      <c r="J100" s="990"/>
      <c r="K100" s="990"/>
      <c r="L100" s="990"/>
      <c r="M100" s="990"/>
      <c r="N100" s="990"/>
      <c r="O100" s="990"/>
      <c r="P100" s="990"/>
      <c r="Q100" s="992"/>
      <c r="R100" s="1044">
        <f t="shared" si="4"/>
        <v>25</v>
      </c>
      <c r="S100" s="1044" t="str">
        <f t="shared" si="4"/>
        <v>金</v>
      </c>
      <c r="T100" s="988"/>
    </row>
    <row r="101" spans="1:20">
      <c r="A101" s="1017">
        <v>26</v>
      </c>
      <c r="B101" s="988" t="s">
        <v>252</v>
      </c>
      <c r="C101" s="1018"/>
      <c r="D101" s="988"/>
      <c r="E101" s="988"/>
      <c r="F101" s="988"/>
      <c r="G101" s="988"/>
      <c r="H101" s="988"/>
      <c r="I101" s="988"/>
      <c r="J101" s="988"/>
      <c r="K101" s="988"/>
      <c r="L101" s="988"/>
      <c r="M101" s="988"/>
      <c r="N101" s="988"/>
      <c r="O101" s="988"/>
      <c r="P101" s="988"/>
      <c r="Q101" s="988"/>
      <c r="R101" s="1044">
        <f t="shared" si="4"/>
        <v>26</v>
      </c>
      <c r="S101" s="1044" t="str">
        <f t="shared" si="4"/>
        <v>土</v>
      </c>
      <c r="T101" s="988"/>
    </row>
    <row r="102" spans="1:20">
      <c r="A102" s="1017">
        <v>27</v>
      </c>
      <c r="B102" s="993" t="s">
        <v>253</v>
      </c>
      <c r="C102" s="989"/>
      <c r="D102" s="993"/>
      <c r="E102" s="993"/>
      <c r="F102" s="993"/>
      <c r="G102" s="993"/>
      <c r="H102" s="993"/>
      <c r="I102" s="993"/>
      <c r="J102" s="993"/>
      <c r="K102" s="993"/>
      <c r="L102" s="993"/>
      <c r="M102" s="993"/>
      <c r="N102" s="993"/>
      <c r="O102" s="993"/>
      <c r="P102" s="993"/>
      <c r="Q102" s="993"/>
      <c r="R102" s="1044">
        <f t="shared" si="4"/>
        <v>27</v>
      </c>
      <c r="S102" s="1044" t="str">
        <f t="shared" si="4"/>
        <v>日</v>
      </c>
      <c r="T102" s="988"/>
    </row>
    <row r="103" spans="1:20">
      <c r="A103" s="1017">
        <v>28</v>
      </c>
      <c r="B103" s="993" t="s">
        <v>959</v>
      </c>
      <c r="C103" s="989"/>
      <c r="D103" s="988"/>
      <c r="E103" s="988"/>
      <c r="F103" s="988"/>
      <c r="G103" s="988"/>
      <c r="H103" s="988"/>
      <c r="I103" s="988"/>
      <c r="J103" s="988"/>
      <c r="K103" s="988"/>
      <c r="L103" s="988"/>
      <c r="M103" s="988"/>
      <c r="N103" s="988"/>
      <c r="O103" s="988"/>
      <c r="P103" s="988"/>
      <c r="Q103" s="988"/>
      <c r="R103" s="1044">
        <f t="shared" si="4"/>
        <v>28</v>
      </c>
      <c r="S103" s="1044" t="str">
        <f t="shared" si="4"/>
        <v>月</v>
      </c>
      <c r="T103" s="988"/>
    </row>
    <row r="104" spans="1:20">
      <c r="A104" s="1017">
        <v>29</v>
      </c>
      <c r="B104" s="988" t="s">
        <v>254</v>
      </c>
      <c r="C104" s="989"/>
      <c r="D104" s="988"/>
      <c r="E104" s="988"/>
      <c r="F104" s="988"/>
      <c r="G104" s="988"/>
      <c r="H104" s="988"/>
      <c r="I104" s="988"/>
      <c r="J104" s="988"/>
      <c r="K104" s="988"/>
      <c r="L104" s="988"/>
      <c r="M104" s="988"/>
      <c r="N104" s="988"/>
      <c r="O104" s="988"/>
      <c r="P104" s="988"/>
      <c r="Q104" s="988"/>
      <c r="R104" s="1044">
        <f t="shared" si="4"/>
        <v>29</v>
      </c>
      <c r="S104" s="1044" t="str">
        <f t="shared" si="4"/>
        <v>火</v>
      </c>
      <c r="T104" s="988"/>
    </row>
    <row r="105" spans="1:20">
      <c r="A105" s="1017">
        <v>30</v>
      </c>
      <c r="B105" s="988" t="s">
        <v>255</v>
      </c>
      <c r="C105" s="989"/>
      <c r="D105" s="993"/>
      <c r="E105" s="993"/>
      <c r="F105" s="993"/>
      <c r="G105" s="993"/>
      <c r="H105" s="993"/>
      <c r="I105" s="993"/>
      <c r="J105" s="993"/>
      <c r="K105" s="993"/>
      <c r="L105" s="993"/>
      <c r="M105" s="993"/>
      <c r="N105" s="993"/>
      <c r="O105" s="993"/>
      <c r="P105" s="993"/>
      <c r="Q105" s="993"/>
      <c r="R105" s="1044">
        <f t="shared" si="4"/>
        <v>30</v>
      </c>
      <c r="S105" s="1044" t="str">
        <f t="shared" si="4"/>
        <v>水</v>
      </c>
      <c r="T105" s="988"/>
    </row>
    <row r="106" spans="1:20">
      <c r="A106" s="1017">
        <v>31</v>
      </c>
      <c r="B106" s="988" t="s">
        <v>251</v>
      </c>
      <c r="C106" s="989"/>
      <c r="D106" s="988"/>
      <c r="E106" s="988"/>
      <c r="F106" s="988"/>
      <c r="G106" s="988"/>
      <c r="H106" s="988"/>
      <c r="I106" s="988"/>
      <c r="J106" s="988"/>
      <c r="K106" s="988"/>
      <c r="L106" s="988"/>
      <c r="M106" s="988"/>
      <c r="N106" s="988"/>
      <c r="O106" s="988"/>
      <c r="P106" s="988"/>
      <c r="Q106" s="988"/>
      <c r="R106" s="1044">
        <f t="shared" si="4"/>
        <v>31</v>
      </c>
      <c r="S106" s="1044" t="str">
        <f>B106</f>
        <v>木</v>
      </c>
      <c r="T106" s="988"/>
    </row>
    <row r="107" spans="1:20">
      <c r="A107" s="1003"/>
      <c r="B107" s="999" t="s">
        <v>994</v>
      </c>
      <c r="C107" s="999"/>
      <c r="D107" s="1050">
        <f>SUM(D2:D106)</f>
        <v>114</v>
      </c>
      <c r="E107" s="1027" t="s">
        <v>1041</v>
      </c>
      <c r="F107" s="1001"/>
      <c r="G107" s="1001"/>
      <c r="H107" s="1001"/>
      <c r="I107" s="1001"/>
      <c r="J107" s="1001"/>
      <c r="K107" s="1001"/>
      <c r="L107" s="1001"/>
      <c r="M107" s="1001"/>
      <c r="N107" s="1001"/>
      <c r="O107" s="1001"/>
      <c r="P107" s="1001"/>
      <c r="Q107" s="1020"/>
      <c r="R107" s="1047"/>
      <c r="S107" s="1047"/>
    </row>
    <row r="108" spans="1:20">
      <c r="A108" s="1003"/>
      <c r="C108" s="999"/>
      <c r="E108" s="1004"/>
      <c r="F108" s="1001"/>
      <c r="G108" s="1001"/>
      <c r="H108" s="1001"/>
      <c r="I108" s="1001"/>
      <c r="J108" s="1001"/>
      <c r="K108" s="1001"/>
      <c r="L108" s="1001"/>
      <c r="M108" s="1001"/>
      <c r="N108" s="1001"/>
      <c r="O108" s="1001"/>
      <c r="P108" s="1001"/>
      <c r="Q108" s="1020"/>
      <c r="R108" s="1047"/>
      <c r="S108" s="1047"/>
    </row>
    <row r="109" spans="1:20">
      <c r="A109" s="1003"/>
      <c r="B109" s="1022"/>
      <c r="C109" s="999"/>
      <c r="D109" s="1000"/>
      <c r="E109" s="1004"/>
      <c r="F109" s="1001"/>
      <c r="G109" s="1023"/>
      <c r="H109" s="1001"/>
      <c r="I109" s="1001"/>
      <c r="J109" s="1001"/>
      <c r="K109" s="1001"/>
      <c r="L109" s="1001"/>
      <c r="M109" s="1001"/>
      <c r="N109" s="1001"/>
      <c r="O109" s="1001"/>
      <c r="P109" s="1001"/>
      <c r="Q109" s="1020"/>
      <c r="R109" s="1047"/>
      <c r="S109" s="1047"/>
      <c r="T109" s="1000"/>
    </row>
    <row r="110" spans="1:20">
      <c r="A110" s="1003"/>
      <c r="B110" s="1000"/>
      <c r="C110" s="999"/>
      <c r="D110" s="1000"/>
      <c r="E110" s="1004"/>
      <c r="F110" s="1001"/>
      <c r="G110" s="1001"/>
      <c r="H110" s="1001"/>
      <c r="I110" s="1001"/>
      <c r="J110" s="1001"/>
      <c r="K110" s="1001"/>
      <c r="L110" s="1001"/>
      <c r="M110" s="1001"/>
      <c r="N110" s="1001"/>
      <c r="O110" s="1001"/>
      <c r="P110" s="1001"/>
      <c r="Q110" s="1020"/>
      <c r="R110" s="1047"/>
      <c r="S110" s="1047"/>
      <c r="T110" s="1000"/>
    </row>
    <row r="111" spans="1:20" ht="16.2">
      <c r="A111" s="1024"/>
      <c r="B111" s="1025"/>
      <c r="C111" s="1025"/>
      <c r="D111" s="1000"/>
      <c r="E111" s="1026"/>
      <c r="F111" s="1027"/>
      <c r="G111" s="1027"/>
      <c r="H111" s="1027"/>
      <c r="I111" s="1027"/>
      <c r="J111" s="1023"/>
      <c r="K111" s="1023"/>
      <c r="L111" s="1023"/>
      <c r="M111" s="1023"/>
      <c r="N111" s="1023"/>
      <c r="O111" s="1023"/>
      <c r="P111" s="1023"/>
      <c r="Q111" s="1028"/>
      <c r="R111" s="1048"/>
      <c r="S111" s="1048"/>
      <c r="T111" s="642"/>
    </row>
    <row r="112" spans="1:20" ht="13.2">
      <c r="A112" s="973"/>
      <c r="C112" s="973"/>
      <c r="D112" s="1010"/>
      <c r="E112" s="1026"/>
      <c r="F112" s="1001"/>
      <c r="G112" s="1001"/>
      <c r="H112" s="1001"/>
      <c r="I112" s="1001"/>
      <c r="J112" s="1001"/>
      <c r="K112" s="1001"/>
      <c r="L112" s="1001"/>
      <c r="M112" s="1001"/>
      <c r="N112" s="1001"/>
      <c r="O112" s="1001"/>
      <c r="P112" s="1001"/>
      <c r="Q112" s="1002"/>
      <c r="R112" s="1045"/>
      <c r="S112" s="1045"/>
      <c r="T112" s="1000"/>
    </row>
    <row r="113" spans="1:20" ht="13.2">
      <c r="A113" s="971"/>
      <c r="B113" s="971"/>
      <c r="C113" s="1029"/>
      <c r="D113" s="1010"/>
      <c r="E113" s="1029"/>
      <c r="F113" s="1026"/>
      <c r="G113" s="1026"/>
      <c r="H113" s="1026"/>
      <c r="I113" s="1026"/>
      <c r="J113" s="1001"/>
      <c r="K113" s="1001"/>
      <c r="L113" s="1001"/>
      <c r="M113" s="1001"/>
      <c r="N113" s="1001"/>
      <c r="O113" s="1001"/>
      <c r="P113" s="1001"/>
      <c r="Q113" s="1002"/>
      <c r="R113" s="1045"/>
      <c r="S113" s="1045"/>
      <c r="T113" s="1000"/>
    </row>
    <row r="114" spans="1:20" ht="13.2">
      <c r="A114" s="971"/>
      <c r="B114" s="971"/>
      <c r="C114" s="1029"/>
      <c r="D114" s="1010"/>
      <c r="E114" s="1029"/>
      <c r="F114" s="1026"/>
      <c r="G114" s="1026"/>
      <c r="H114" s="1026"/>
      <c r="I114" s="1026"/>
      <c r="J114" s="1001"/>
      <c r="K114" s="1001"/>
      <c r="L114" s="1001"/>
      <c r="M114" s="1001"/>
      <c r="N114" s="1001"/>
      <c r="O114" s="1001"/>
      <c r="P114" s="1001"/>
      <c r="Q114" s="1002"/>
      <c r="R114" s="1045"/>
      <c r="S114" s="1045"/>
      <c r="T114" s="1000"/>
    </row>
    <row r="115" spans="1:20" ht="13.2">
      <c r="A115" s="971"/>
      <c r="B115" s="971"/>
      <c r="C115" s="1029"/>
      <c r="D115" s="1010"/>
      <c r="E115" s="1026"/>
      <c r="F115" s="1026"/>
      <c r="G115" s="1026"/>
      <c r="H115" s="1026"/>
      <c r="I115" s="1026"/>
      <c r="J115" s="1001"/>
      <c r="K115" s="1001"/>
      <c r="L115" s="1001"/>
      <c r="M115" s="1001"/>
      <c r="N115" s="1001"/>
      <c r="O115" s="1001"/>
      <c r="P115" s="1001"/>
      <c r="Q115" s="1002"/>
      <c r="R115" s="1045"/>
      <c r="S115" s="1045"/>
      <c r="T115" s="1000"/>
    </row>
    <row r="116" spans="1:20" ht="13.2">
      <c r="A116" s="971"/>
      <c r="B116" s="971"/>
      <c r="C116" s="1029"/>
      <c r="D116" s="1010"/>
      <c r="E116" s="1029"/>
      <c r="F116" s="1026"/>
      <c r="G116" s="1026"/>
      <c r="H116" s="1026"/>
      <c r="I116" s="1026"/>
      <c r="J116" s="1001"/>
      <c r="K116" s="1001"/>
      <c r="L116" s="1001"/>
      <c r="M116" s="1001"/>
      <c r="N116" s="1001"/>
      <c r="O116" s="1001"/>
      <c r="P116" s="1001"/>
      <c r="Q116" s="1002"/>
      <c r="R116" s="1045"/>
      <c r="S116" s="1045"/>
      <c r="T116" s="1000"/>
    </row>
    <row r="117" spans="1:20" ht="13.2">
      <c r="A117" s="971"/>
      <c r="B117" s="971"/>
      <c r="C117" s="1029"/>
      <c r="D117" s="1010"/>
      <c r="E117" s="1029"/>
      <c r="F117" s="1026"/>
      <c r="G117" s="1026"/>
      <c r="H117" s="1026"/>
      <c r="I117" s="1026"/>
      <c r="J117" s="1001"/>
      <c r="K117" s="1001"/>
      <c r="L117" s="1001"/>
      <c r="M117" s="1001"/>
      <c r="N117" s="1001"/>
      <c r="O117" s="1001"/>
      <c r="P117" s="1001"/>
      <c r="Q117" s="1002"/>
      <c r="R117" s="1045"/>
      <c r="S117" s="1045"/>
      <c r="T117" s="1000"/>
    </row>
    <row r="118" spans="1:20" ht="13.2">
      <c r="A118" s="971"/>
      <c r="B118" s="971"/>
      <c r="C118" s="1029"/>
      <c r="D118" s="1010"/>
      <c r="E118" s="1029"/>
      <c r="F118" s="1026"/>
      <c r="G118" s="1026"/>
      <c r="H118" s="1026"/>
      <c r="I118" s="1026"/>
      <c r="J118" s="1001"/>
      <c r="K118" s="1001"/>
      <c r="L118" s="1001"/>
      <c r="M118" s="1001"/>
      <c r="N118" s="1001"/>
      <c r="O118" s="1001"/>
      <c r="P118" s="1001"/>
      <c r="Q118" s="1002"/>
      <c r="R118" s="1045"/>
      <c r="S118" s="1045"/>
      <c r="T118" s="1010"/>
    </row>
    <row r="119" spans="1:20" ht="13.2">
      <c r="A119" s="971"/>
      <c r="B119" s="971"/>
      <c r="C119" s="1029"/>
      <c r="D119" s="1010"/>
      <c r="E119" s="1029"/>
      <c r="F119" s="1026"/>
      <c r="G119" s="1026"/>
      <c r="H119" s="1026"/>
      <c r="I119" s="1026"/>
      <c r="J119" s="1001"/>
      <c r="K119" s="1001"/>
      <c r="L119" s="1001"/>
      <c r="M119" s="1001"/>
      <c r="N119" s="1001"/>
      <c r="O119" s="1001"/>
      <c r="P119" s="1001"/>
      <c r="Q119" s="1002"/>
      <c r="R119" s="1045"/>
      <c r="S119" s="1045"/>
      <c r="T119" s="1000"/>
    </row>
    <row r="120" spans="1:20" ht="13.2">
      <c r="A120" s="1029"/>
      <c r="B120" s="1029"/>
      <c r="C120" s="1029"/>
      <c r="D120" s="1010"/>
      <c r="E120" s="1029"/>
      <c r="F120" s="1026"/>
      <c r="G120" s="1026"/>
      <c r="H120" s="1026"/>
      <c r="I120" s="1026"/>
      <c r="J120" s="1001"/>
      <c r="K120" s="1001"/>
      <c r="L120" s="1001"/>
      <c r="M120" s="1001"/>
      <c r="N120" s="1001"/>
      <c r="O120" s="1001"/>
      <c r="P120" s="1001"/>
      <c r="Q120" s="1002"/>
      <c r="R120" s="1045"/>
      <c r="S120" s="1045"/>
      <c r="T120" s="1000"/>
    </row>
    <row r="121" spans="1:20" ht="13.2">
      <c r="A121" s="971"/>
      <c r="B121" s="971"/>
      <c r="C121" s="1029"/>
      <c r="D121" s="1010"/>
      <c r="F121" s="1026"/>
      <c r="G121" s="1026"/>
      <c r="H121" s="1026"/>
      <c r="I121" s="1026"/>
      <c r="J121" s="1001"/>
      <c r="K121" s="1001"/>
      <c r="L121" s="1001"/>
      <c r="M121" s="1001"/>
      <c r="N121" s="1001"/>
      <c r="O121" s="1001"/>
      <c r="P121" s="1001"/>
      <c r="Q121" s="1002"/>
      <c r="R121" s="1045"/>
      <c r="S121" s="1045"/>
      <c r="T121" s="1000"/>
    </row>
    <row r="122" spans="1:20" ht="13.2">
      <c r="A122" s="971"/>
      <c r="B122" s="971"/>
      <c r="C122" s="1029"/>
      <c r="D122" s="1010"/>
      <c r="E122" s="1029"/>
      <c r="F122" s="1026"/>
      <c r="G122" s="1026"/>
      <c r="H122" s="1026"/>
      <c r="I122" s="1026"/>
      <c r="J122" s="1001"/>
      <c r="K122" s="1001"/>
      <c r="L122" s="1001"/>
      <c r="M122" s="1001"/>
      <c r="N122" s="1001"/>
      <c r="O122" s="1001"/>
      <c r="P122" s="1001"/>
      <c r="Q122" s="1002"/>
      <c r="R122" s="1045"/>
      <c r="S122" s="1045"/>
      <c r="T122" s="1000"/>
    </row>
    <row r="123" spans="1:20" ht="13.2">
      <c r="A123" s="971"/>
      <c r="B123" s="971"/>
      <c r="C123" s="1029"/>
      <c r="D123" s="1010"/>
      <c r="F123" s="1026"/>
      <c r="G123" s="1026"/>
      <c r="H123" s="1026"/>
      <c r="I123" s="1026"/>
      <c r="J123" s="1001"/>
      <c r="K123" s="1001"/>
      <c r="L123" s="1001"/>
      <c r="M123" s="1001"/>
      <c r="N123" s="1001"/>
      <c r="O123" s="1001"/>
      <c r="P123" s="1001"/>
      <c r="Q123" s="1002"/>
      <c r="R123" s="1045"/>
      <c r="S123" s="1045"/>
      <c r="T123" s="1000"/>
    </row>
    <row r="124" spans="1:20" ht="13.2">
      <c r="A124" s="971"/>
      <c r="B124" s="971"/>
      <c r="C124" s="1029"/>
      <c r="D124" s="1010"/>
      <c r="F124" s="1026"/>
      <c r="G124" s="1026"/>
      <c r="H124" s="1026"/>
      <c r="I124" s="1026"/>
      <c r="J124" s="1001"/>
      <c r="K124" s="1001"/>
      <c r="L124" s="1001"/>
      <c r="M124" s="1001"/>
      <c r="N124" s="1001"/>
      <c r="O124" s="1001"/>
      <c r="P124" s="1001"/>
      <c r="Q124" s="1002"/>
      <c r="R124" s="1045"/>
      <c r="S124" s="1045"/>
      <c r="T124" s="1000"/>
    </row>
    <row r="125" spans="1:20" ht="13.2">
      <c r="A125" s="1029"/>
      <c r="B125" s="1029"/>
      <c r="C125" s="1029"/>
      <c r="D125" s="1010"/>
      <c r="E125" s="1026"/>
      <c r="F125" s="1026"/>
      <c r="G125" s="1026"/>
      <c r="H125" s="1026"/>
      <c r="I125" s="1026"/>
      <c r="J125" s="1001"/>
      <c r="K125" s="1001"/>
      <c r="L125" s="1001"/>
      <c r="M125" s="1001"/>
      <c r="N125" s="1001"/>
      <c r="O125" s="1001"/>
      <c r="P125" s="1001"/>
      <c r="Q125" s="1030"/>
      <c r="R125" s="1045"/>
      <c r="S125" s="1045"/>
      <c r="T125" s="1000"/>
    </row>
    <row r="126" spans="1:20" ht="13.2">
      <c r="A126" s="971"/>
      <c r="B126" s="971"/>
      <c r="C126" s="1029"/>
      <c r="D126" s="1010"/>
      <c r="E126" s="1026"/>
      <c r="F126" s="1026"/>
      <c r="G126" s="1026"/>
      <c r="H126" s="1026"/>
      <c r="I126" s="1026"/>
      <c r="J126" s="1001"/>
      <c r="K126" s="1001"/>
      <c r="L126" s="1001"/>
      <c r="M126" s="1001"/>
      <c r="N126" s="1001"/>
      <c r="O126" s="1001"/>
      <c r="P126" s="1001"/>
      <c r="Q126" s="1002"/>
      <c r="R126" s="1045"/>
      <c r="S126" s="1045"/>
      <c r="T126" s="1000"/>
    </row>
    <row r="127" spans="1:20" ht="13.2">
      <c r="A127" s="1029"/>
      <c r="B127" s="1029"/>
      <c r="C127" s="1029"/>
      <c r="D127" s="1010"/>
      <c r="E127" s="1026"/>
      <c r="F127" s="1026"/>
      <c r="G127" s="1026"/>
      <c r="H127" s="1026"/>
      <c r="I127" s="1026"/>
      <c r="J127" s="1001"/>
      <c r="K127" s="1001"/>
      <c r="L127" s="1001"/>
      <c r="M127" s="1001"/>
      <c r="N127" s="1001"/>
      <c r="O127" s="1001"/>
      <c r="P127" s="1001"/>
      <c r="Q127" s="1002"/>
      <c r="R127" s="1045"/>
      <c r="S127" s="1045"/>
      <c r="T127" s="1000"/>
    </row>
    <row r="128" spans="1:20" ht="13.2">
      <c r="A128" s="1031"/>
      <c r="B128" s="1031"/>
      <c r="C128" s="1029"/>
      <c r="D128" s="1029"/>
      <c r="E128" s="1000"/>
      <c r="F128" s="1026"/>
      <c r="G128" s="1026"/>
      <c r="H128" s="1026"/>
      <c r="I128" s="1026"/>
      <c r="J128" s="1001"/>
      <c r="K128" s="1001"/>
      <c r="L128" s="1001"/>
      <c r="M128" s="1001"/>
      <c r="N128" s="1001"/>
      <c r="O128" s="1001"/>
      <c r="P128" s="1001"/>
      <c r="Q128" s="1002"/>
      <c r="R128" s="1045"/>
      <c r="S128" s="1045"/>
      <c r="T128" s="1000"/>
    </row>
    <row r="129" spans="1:20" ht="13.2">
      <c r="A129" s="1029"/>
      <c r="B129" s="1029"/>
      <c r="C129" s="1029"/>
      <c r="D129" s="1029"/>
      <c r="E129" s="1000"/>
      <c r="F129" s="1026"/>
      <c r="G129" s="1026"/>
      <c r="H129" s="1026"/>
      <c r="I129" s="1026"/>
      <c r="J129" s="1001"/>
      <c r="K129" s="1001"/>
      <c r="L129" s="1001"/>
      <c r="M129" s="1001"/>
      <c r="N129" s="1001"/>
      <c r="O129" s="1001"/>
      <c r="P129" s="1001"/>
      <c r="Q129" s="1002"/>
      <c r="R129" s="1045"/>
      <c r="S129" s="1045"/>
      <c r="T129" s="1000"/>
    </row>
    <row r="130" spans="1:20" ht="13.2">
      <c r="A130" s="1029"/>
      <c r="B130" s="1029"/>
      <c r="C130" s="1029"/>
      <c r="D130" s="1029"/>
      <c r="E130" s="1000"/>
      <c r="F130" s="1026"/>
      <c r="G130" s="1026"/>
      <c r="H130" s="1026"/>
      <c r="I130" s="1026"/>
      <c r="J130" s="1001"/>
      <c r="K130" s="1001"/>
      <c r="L130" s="1001"/>
      <c r="M130" s="1001"/>
      <c r="N130" s="1001"/>
      <c r="O130" s="1001"/>
      <c r="P130" s="1001"/>
      <c r="Q130" s="1002"/>
      <c r="R130" s="1045"/>
      <c r="S130" s="1045"/>
      <c r="T130" s="1000"/>
    </row>
    <row r="131" spans="1:20" ht="13.2">
      <c r="A131" s="1029"/>
      <c r="B131" s="1029"/>
      <c r="C131" s="1029"/>
      <c r="D131" s="1029"/>
      <c r="E131" s="1010"/>
      <c r="F131" s="1026"/>
      <c r="G131" s="1026"/>
      <c r="H131" s="1026"/>
      <c r="I131" s="1026"/>
      <c r="J131" s="1001"/>
      <c r="K131" s="1001"/>
      <c r="L131" s="1001"/>
      <c r="M131" s="1001"/>
      <c r="N131" s="1001"/>
      <c r="O131" s="1001"/>
      <c r="P131" s="1001"/>
      <c r="Q131" s="1002"/>
      <c r="R131" s="1045"/>
      <c r="S131" s="1045"/>
      <c r="T131" s="1000"/>
    </row>
    <row r="132" spans="1:20" ht="13.2">
      <c r="A132" s="1029"/>
      <c r="B132" s="1029"/>
      <c r="C132" s="1029"/>
      <c r="D132" s="1026"/>
      <c r="E132" s="1026"/>
      <c r="F132" s="1026"/>
      <c r="G132" s="1026"/>
      <c r="H132" s="1026"/>
      <c r="I132" s="1026"/>
      <c r="J132" s="1001"/>
      <c r="K132" s="1001"/>
      <c r="L132" s="1001"/>
      <c r="M132" s="1001"/>
      <c r="N132" s="1001"/>
      <c r="O132" s="1001"/>
      <c r="P132" s="1001"/>
      <c r="Q132" s="1002"/>
      <c r="R132" s="1045"/>
      <c r="S132" s="1045"/>
      <c r="T132" s="1000"/>
    </row>
    <row r="133" spans="1:20" ht="13.2">
      <c r="A133" s="1029"/>
      <c r="B133" s="1029"/>
      <c r="C133" s="1029"/>
      <c r="D133" s="1026"/>
      <c r="E133" s="1010"/>
      <c r="F133" s="1026"/>
      <c r="G133" s="1026"/>
      <c r="H133" s="1026"/>
      <c r="I133" s="1026"/>
      <c r="J133" s="1001"/>
      <c r="K133" s="1001"/>
      <c r="L133" s="1001"/>
      <c r="M133" s="1001"/>
      <c r="N133" s="1001"/>
      <c r="O133" s="1001"/>
      <c r="P133" s="1001"/>
      <c r="Q133" s="1002"/>
      <c r="R133" s="1045"/>
      <c r="S133" s="1045"/>
      <c r="T133" s="1000"/>
    </row>
    <row r="134" spans="1:20" ht="13.2">
      <c r="A134" s="1029"/>
      <c r="B134" s="1029"/>
      <c r="C134" s="1029"/>
      <c r="D134" s="1026"/>
      <c r="E134" s="1022"/>
      <c r="F134" s="1026"/>
      <c r="G134" s="1026"/>
      <c r="H134" s="1026"/>
      <c r="I134" s="1026"/>
      <c r="J134" s="1001"/>
      <c r="K134" s="1001"/>
      <c r="L134" s="1001"/>
      <c r="M134" s="1001"/>
      <c r="N134" s="1001"/>
      <c r="O134" s="1001"/>
      <c r="P134" s="1001"/>
      <c r="Q134" s="1032"/>
      <c r="R134" s="1049"/>
      <c r="S134" s="1049"/>
      <c r="T134" s="1000"/>
    </row>
    <row r="135" spans="1:20" ht="13.2">
      <c r="A135" s="1029"/>
      <c r="B135" s="1029"/>
      <c r="C135" s="1029"/>
      <c r="D135" s="1026"/>
      <c r="E135" s="1026"/>
      <c r="F135" s="1026"/>
      <c r="G135" s="1026"/>
      <c r="H135" s="1026"/>
      <c r="I135" s="1026"/>
      <c r="J135" s="1001"/>
      <c r="K135" s="1001"/>
      <c r="L135" s="1001"/>
      <c r="M135" s="1001"/>
      <c r="N135" s="1001"/>
      <c r="O135" s="1001"/>
      <c r="P135" s="1001"/>
      <c r="Q135" s="1020"/>
      <c r="R135" s="1047"/>
      <c r="S135" s="1047"/>
      <c r="T135" s="1000"/>
    </row>
    <row r="136" spans="1:20" ht="13.2">
      <c r="A136" s="1029"/>
      <c r="B136" s="1029"/>
      <c r="C136" s="1029"/>
      <c r="D136" s="1026"/>
      <c r="E136" s="1010"/>
      <c r="F136" s="1026"/>
      <c r="G136" s="1026"/>
      <c r="H136" s="1026"/>
      <c r="I136" s="1026"/>
      <c r="J136" s="1001"/>
      <c r="K136" s="1001"/>
      <c r="L136" s="1001"/>
      <c r="M136" s="1001"/>
      <c r="N136" s="1001"/>
      <c r="O136" s="1001"/>
      <c r="P136" s="1001"/>
      <c r="Q136" s="1020"/>
      <c r="R136" s="1047"/>
      <c r="S136" s="1047"/>
      <c r="T136" s="1000"/>
    </row>
    <row r="137" spans="1:20">
      <c r="A137" s="1033"/>
      <c r="B137" s="1026"/>
      <c r="C137" s="999"/>
      <c r="D137" s="1000"/>
      <c r="E137" s="1004"/>
      <c r="F137" s="1001"/>
      <c r="G137" s="1001"/>
      <c r="H137" s="1001"/>
      <c r="I137" s="1001"/>
      <c r="J137" s="1001"/>
      <c r="K137" s="1001"/>
      <c r="L137" s="1001"/>
      <c r="M137" s="1001"/>
      <c r="N137" s="1001"/>
      <c r="O137" s="1001"/>
      <c r="P137" s="1001"/>
      <c r="Q137" s="1020"/>
      <c r="R137" s="1047"/>
      <c r="S137" s="1047"/>
      <c r="T137" s="1000"/>
    </row>
    <row r="138" spans="1:20">
      <c r="A138" s="1033"/>
      <c r="B138" s="1004"/>
      <c r="C138" s="999"/>
      <c r="D138" s="1000"/>
      <c r="E138" s="1026"/>
      <c r="F138" s="1001"/>
      <c r="G138" s="1001"/>
      <c r="H138" s="1001"/>
      <c r="I138" s="1001"/>
      <c r="J138" s="1001"/>
      <c r="K138" s="1001"/>
      <c r="L138" s="1001"/>
      <c r="M138" s="1001"/>
      <c r="N138" s="1001"/>
      <c r="O138" s="1001"/>
      <c r="P138" s="1001"/>
      <c r="Q138" s="1020"/>
      <c r="R138" s="1047"/>
      <c r="S138" s="1047"/>
      <c r="T138" s="1000"/>
    </row>
    <row r="139" spans="1:20">
      <c r="A139" s="1033"/>
      <c r="B139" s="1004"/>
      <c r="C139" s="999"/>
      <c r="D139" s="1000"/>
      <c r="E139" s="1004"/>
      <c r="F139" s="1001"/>
      <c r="G139" s="1001"/>
      <c r="H139" s="1001"/>
      <c r="I139" s="1001"/>
      <c r="J139" s="1001"/>
      <c r="K139" s="1001"/>
      <c r="L139" s="1001"/>
      <c r="M139" s="1001"/>
      <c r="N139" s="1001"/>
      <c r="O139" s="1001"/>
      <c r="P139" s="1001"/>
      <c r="Q139" s="1020"/>
      <c r="R139" s="1047"/>
      <c r="S139" s="1047"/>
      <c r="T139" s="1000"/>
    </row>
    <row r="140" spans="1:20">
      <c r="A140" s="1033"/>
      <c r="B140" s="1004"/>
      <c r="C140" s="999"/>
      <c r="D140" s="1000"/>
      <c r="E140" s="1026"/>
      <c r="F140" s="1001"/>
      <c r="G140" s="1001"/>
      <c r="H140" s="1001"/>
      <c r="I140" s="1001"/>
      <c r="J140" s="1001"/>
      <c r="K140" s="1001"/>
      <c r="L140" s="1001"/>
      <c r="M140" s="1001"/>
      <c r="N140" s="1001"/>
      <c r="O140" s="1001"/>
      <c r="P140" s="1001"/>
      <c r="Q140" s="1020"/>
      <c r="R140" s="1047"/>
      <c r="S140" s="1047"/>
      <c r="T140" s="1000"/>
    </row>
    <row r="141" spans="1:20">
      <c r="A141" s="1033"/>
      <c r="B141" s="1004"/>
      <c r="C141" s="999"/>
      <c r="D141" s="1000"/>
      <c r="E141" s="1004"/>
      <c r="F141" s="1001"/>
      <c r="G141" s="1001"/>
      <c r="H141" s="1001"/>
      <c r="I141" s="1001"/>
      <c r="J141" s="1001"/>
      <c r="K141" s="1001"/>
      <c r="L141" s="1001"/>
      <c r="M141" s="1001"/>
      <c r="N141" s="1001"/>
      <c r="O141" s="1001"/>
      <c r="P141" s="1001"/>
      <c r="Q141" s="1020"/>
      <c r="R141" s="1047"/>
      <c r="S141" s="1047"/>
      <c r="T141" s="1000"/>
    </row>
    <row r="142" spans="1:20">
      <c r="A142" s="1033"/>
      <c r="B142" s="1004"/>
      <c r="C142" s="999"/>
      <c r="D142" s="1000"/>
      <c r="E142" s="1004"/>
      <c r="F142" s="1001"/>
      <c r="G142" s="1001"/>
      <c r="H142" s="1001"/>
      <c r="I142" s="1001"/>
      <c r="J142" s="1001"/>
      <c r="K142" s="1001"/>
      <c r="L142" s="1001"/>
      <c r="M142" s="1001"/>
      <c r="N142" s="1001"/>
      <c r="O142" s="1001"/>
      <c r="P142" s="1001"/>
      <c r="Q142" s="1020"/>
      <c r="R142" s="1047"/>
      <c r="S142" s="1047"/>
      <c r="T142" s="1000"/>
    </row>
    <row r="143" spans="1:20" ht="13.2">
      <c r="A143" s="973"/>
      <c r="C143" s="973"/>
    </row>
    <row r="144" spans="1:20" ht="13.2">
      <c r="A144" s="973"/>
      <c r="C144" s="973"/>
    </row>
    <row r="145" spans="1:3" ht="13.2">
      <c r="A145" s="973"/>
      <c r="C145" s="973"/>
    </row>
    <row r="146" spans="1:3" ht="13.2">
      <c r="A146" s="973"/>
      <c r="C146" s="973"/>
    </row>
    <row r="147" spans="1:3">
      <c r="A147" s="1003"/>
      <c r="B147" s="1000"/>
    </row>
    <row r="148" spans="1:3">
      <c r="B148" s="1000"/>
    </row>
    <row r="149" spans="1:3">
      <c r="B149" s="1000"/>
    </row>
    <row r="150" spans="1:3">
      <c r="B150" s="1000"/>
    </row>
  </sheetData>
  <mergeCells count="7">
    <mergeCell ref="R2:S2"/>
    <mergeCell ref="A3:B3"/>
    <mergeCell ref="R3:S3"/>
    <mergeCell ref="A39:B39"/>
    <mergeCell ref="R39:S39"/>
    <mergeCell ref="A75:B75"/>
    <mergeCell ref="R75:S75"/>
  </mergeCells>
  <phoneticPr fontId="74"/>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00B0F0"/>
  </sheetPr>
  <dimension ref="A1:BK51"/>
  <sheetViews>
    <sheetView zoomScale="85" zoomScaleNormal="85" workbookViewId="0">
      <pane xSplit="1" ySplit="9" topLeftCell="B10" activePane="bottomRight" state="frozen"/>
      <selection pane="topRight" activeCell="D1" sqref="D1"/>
      <selection pane="bottomLeft" activeCell="A3" sqref="A3"/>
      <selection pane="bottomRight" activeCell="B11" sqref="B11"/>
    </sheetView>
  </sheetViews>
  <sheetFormatPr defaultRowHeight="13.2"/>
  <cols>
    <col min="1" max="1" width="3.21875" style="601" customWidth="1"/>
    <col min="2" max="2" width="11" style="602" bestFit="1" customWidth="1"/>
    <col min="3" max="3" width="20.33203125" style="601" bestFit="1" customWidth="1"/>
    <col min="4" max="4" width="10.21875" style="603" bestFit="1" customWidth="1"/>
    <col min="5" max="5" width="11.33203125" style="603" bestFit="1" customWidth="1"/>
    <col min="6" max="6" width="23.88671875" style="601" bestFit="1" customWidth="1"/>
    <col min="7" max="7" width="3.21875" style="601" customWidth="1"/>
    <col min="8" max="8" width="11.6640625" style="602" bestFit="1" customWidth="1"/>
    <col min="9" max="9" width="17.6640625" style="601" bestFit="1" customWidth="1"/>
    <col min="10" max="10" width="10.21875" style="603" bestFit="1" customWidth="1"/>
    <col min="11" max="11" width="10.88671875" style="603" bestFit="1" customWidth="1"/>
    <col min="12" max="12" width="23.88671875" style="601" bestFit="1" customWidth="1"/>
    <col min="13" max="13" width="3.21875" style="601" customWidth="1"/>
    <col min="14" max="14" width="11.6640625" style="604" bestFit="1" customWidth="1"/>
    <col min="15" max="15" width="20.33203125" style="605" bestFit="1" customWidth="1"/>
    <col min="16" max="16" width="12.6640625" style="606" bestFit="1" customWidth="1"/>
    <col min="17" max="17" width="12.109375" style="606" bestFit="1" customWidth="1"/>
    <col min="18" max="18" width="23.88671875" style="605" bestFit="1" customWidth="1"/>
    <col min="19" max="19" width="2.44140625" style="605" customWidth="1"/>
    <col min="20" max="20" width="11.6640625" style="604" bestFit="1" customWidth="1"/>
    <col min="21" max="21" width="24.44140625" style="605" bestFit="1" customWidth="1"/>
    <col min="22" max="22" width="12.6640625" style="606" bestFit="1" customWidth="1"/>
    <col min="23" max="23" width="12.109375" style="606" bestFit="1" customWidth="1"/>
    <col min="24" max="24" width="23.88671875" style="605" bestFit="1" customWidth="1"/>
    <col min="25" max="25" width="2.44140625" style="605" customWidth="1"/>
    <col min="26" max="26" width="11.6640625" style="604" bestFit="1" customWidth="1"/>
    <col min="27" max="27" width="21.6640625" style="605" bestFit="1" customWidth="1"/>
    <col min="28" max="28" width="12.6640625" style="606" bestFit="1" customWidth="1"/>
    <col min="29" max="29" width="12.109375" style="606" bestFit="1" customWidth="1"/>
    <col min="30" max="30" width="23.88671875" style="605" bestFit="1" customWidth="1"/>
    <col min="31" max="31" width="1.77734375" style="605" customWidth="1"/>
    <col min="32" max="32" width="13" style="604" bestFit="1" customWidth="1"/>
    <col min="33" max="33" width="23.109375" style="605" bestFit="1" customWidth="1"/>
    <col min="34" max="34" width="12.6640625" style="606" bestFit="1" customWidth="1"/>
    <col min="35" max="35" width="11.109375" style="606" bestFit="1" customWidth="1"/>
    <col min="36" max="36" width="23.88671875" style="605" bestFit="1" customWidth="1"/>
    <col min="37" max="37" width="2.109375" style="605" customWidth="1"/>
    <col min="38" max="38" width="11.6640625" style="605" bestFit="1" customWidth="1"/>
    <col min="39" max="39" width="23.21875" style="605" bestFit="1" customWidth="1"/>
    <col min="40" max="40" width="10.21875" style="605" bestFit="1" customWidth="1"/>
    <col min="41" max="41" width="8.44140625" style="605" bestFit="1" customWidth="1"/>
    <col min="42" max="42" width="23.88671875" style="605" bestFit="1" customWidth="1"/>
    <col min="43" max="43" width="2.109375" style="605" customWidth="1"/>
    <col min="44" max="44" width="15.109375" style="604" bestFit="1" customWidth="1"/>
    <col min="45" max="45" width="21.88671875" style="605" bestFit="1" customWidth="1"/>
    <col min="46" max="46" width="12.6640625" style="606" bestFit="1" customWidth="1"/>
    <col min="47" max="47" width="11.109375" style="606" bestFit="1" customWidth="1"/>
    <col min="48" max="48" width="23.88671875" style="605" bestFit="1" customWidth="1"/>
    <col min="49" max="49" width="2" style="605" customWidth="1"/>
    <col min="50" max="50" width="18.109375" style="607" bestFit="1" customWidth="1"/>
    <col min="51" max="51" width="8.6640625" style="608" bestFit="1" customWidth="1"/>
    <col min="52" max="52" width="12.6640625" style="609" bestFit="1" customWidth="1"/>
    <col min="53" max="53" width="11.109375" style="609" bestFit="1" customWidth="1"/>
    <col min="54" max="54" width="8.6640625" style="608" bestFit="1" customWidth="1"/>
    <col min="55" max="63" width="9" style="608" customWidth="1"/>
    <col min="64" max="256" width="8.88671875" style="605"/>
    <col min="257" max="257" width="3.21875" style="605" customWidth="1"/>
    <col min="258" max="258" width="11" style="605" bestFit="1" customWidth="1"/>
    <col min="259" max="259" width="20.33203125" style="605" bestFit="1" customWidth="1"/>
    <col min="260" max="260" width="10.21875" style="605" bestFit="1" customWidth="1"/>
    <col min="261" max="261" width="11.33203125" style="605" bestFit="1" customWidth="1"/>
    <col min="262" max="262" width="23.88671875" style="605" bestFit="1" customWidth="1"/>
    <col min="263" max="263" width="3.21875" style="605" customWidth="1"/>
    <col min="264" max="264" width="11.6640625" style="605" bestFit="1" customWidth="1"/>
    <col min="265" max="265" width="17.6640625" style="605" bestFit="1" customWidth="1"/>
    <col min="266" max="266" width="10.21875" style="605" bestFit="1" customWidth="1"/>
    <col min="267" max="267" width="10.88671875" style="605" bestFit="1" customWidth="1"/>
    <col min="268" max="268" width="23.88671875" style="605" bestFit="1" customWidth="1"/>
    <col min="269" max="269" width="3.21875" style="605" customWidth="1"/>
    <col min="270" max="270" width="11.6640625" style="605" bestFit="1" customWidth="1"/>
    <col min="271" max="271" width="20.33203125" style="605" bestFit="1" customWidth="1"/>
    <col min="272" max="272" width="12.6640625" style="605" bestFit="1" customWidth="1"/>
    <col min="273" max="273" width="12.109375" style="605" bestFit="1" customWidth="1"/>
    <col min="274" max="274" width="23.88671875" style="605" bestFit="1" customWidth="1"/>
    <col min="275" max="275" width="2.44140625" style="605" customWidth="1"/>
    <col min="276" max="276" width="11.6640625" style="605" bestFit="1" customWidth="1"/>
    <col min="277" max="277" width="24.44140625" style="605" bestFit="1" customWidth="1"/>
    <col min="278" max="278" width="12.6640625" style="605" bestFit="1" customWidth="1"/>
    <col min="279" max="279" width="12.109375" style="605" bestFit="1" customWidth="1"/>
    <col min="280" max="280" width="23.88671875" style="605" bestFit="1" customWidth="1"/>
    <col min="281" max="281" width="2.44140625" style="605" customWidth="1"/>
    <col min="282" max="282" width="11.6640625" style="605" bestFit="1" customWidth="1"/>
    <col min="283" max="283" width="21.6640625" style="605" bestFit="1" customWidth="1"/>
    <col min="284" max="284" width="12.6640625" style="605" bestFit="1" customWidth="1"/>
    <col min="285" max="285" width="12.109375" style="605" bestFit="1" customWidth="1"/>
    <col min="286" max="286" width="23.88671875" style="605" bestFit="1" customWidth="1"/>
    <col min="287" max="287" width="1.77734375" style="605" customWidth="1"/>
    <col min="288" max="288" width="13" style="605" bestFit="1" customWidth="1"/>
    <col min="289" max="289" width="23.109375" style="605" bestFit="1" customWidth="1"/>
    <col min="290" max="290" width="12.6640625" style="605" bestFit="1" customWidth="1"/>
    <col min="291" max="291" width="11.109375" style="605" bestFit="1" customWidth="1"/>
    <col min="292" max="292" width="23.88671875" style="605" bestFit="1" customWidth="1"/>
    <col min="293" max="293" width="2.109375" style="605" customWidth="1"/>
    <col min="294" max="294" width="11.6640625" style="605" bestFit="1" customWidth="1"/>
    <col min="295" max="295" width="23.21875" style="605" bestFit="1" customWidth="1"/>
    <col min="296" max="296" width="10.21875" style="605" bestFit="1" customWidth="1"/>
    <col min="297" max="297" width="8.44140625" style="605" bestFit="1" customWidth="1"/>
    <col min="298" max="298" width="23.88671875" style="605" bestFit="1" customWidth="1"/>
    <col min="299" max="299" width="2.109375" style="605" customWidth="1"/>
    <col min="300" max="300" width="15.109375" style="605" bestFit="1" customWidth="1"/>
    <col min="301" max="301" width="21.88671875" style="605" bestFit="1" customWidth="1"/>
    <col min="302" max="302" width="12.6640625" style="605" bestFit="1" customWidth="1"/>
    <col min="303" max="303" width="11.109375" style="605" bestFit="1" customWidth="1"/>
    <col min="304" max="304" width="23.88671875" style="605" bestFit="1" customWidth="1"/>
    <col min="305" max="305" width="2" style="605" customWidth="1"/>
    <col min="306" max="306" width="18.109375" style="605" bestFit="1" customWidth="1"/>
    <col min="307" max="307" width="8.6640625" style="605" bestFit="1" customWidth="1"/>
    <col min="308" max="308" width="12.6640625" style="605" bestFit="1" customWidth="1"/>
    <col min="309" max="309" width="11.109375" style="605" bestFit="1" customWidth="1"/>
    <col min="310" max="310" width="8.6640625" style="605" bestFit="1" customWidth="1"/>
    <col min="311" max="319" width="9" style="605" customWidth="1"/>
    <col min="320" max="512" width="8.88671875" style="605"/>
    <col min="513" max="513" width="3.21875" style="605" customWidth="1"/>
    <col min="514" max="514" width="11" style="605" bestFit="1" customWidth="1"/>
    <col min="515" max="515" width="20.33203125" style="605" bestFit="1" customWidth="1"/>
    <col min="516" max="516" width="10.21875" style="605" bestFit="1" customWidth="1"/>
    <col min="517" max="517" width="11.33203125" style="605" bestFit="1" customWidth="1"/>
    <col min="518" max="518" width="23.88671875" style="605" bestFit="1" customWidth="1"/>
    <col min="519" max="519" width="3.21875" style="605" customWidth="1"/>
    <col min="520" max="520" width="11.6640625" style="605" bestFit="1" customWidth="1"/>
    <col min="521" max="521" width="17.6640625" style="605" bestFit="1" customWidth="1"/>
    <col min="522" max="522" width="10.21875" style="605" bestFit="1" customWidth="1"/>
    <col min="523" max="523" width="10.88671875" style="605" bestFit="1" customWidth="1"/>
    <col min="524" max="524" width="23.88671875" style="605" bestFit="1" customWidth="1"/>
    <col min="525" max="525" width="3.21875" style="605" customWidth="1"/>
    <col min="526" max="526" width="11.6640625" style="605" bestFit="1" customWidth="1"/>
    <col min="527" max="527" width="20.33203125" style="605" bestFit="1" customWidth="1"/>
    <col min="528" max="528" width="12.6640625" style="605" bestFit="1" customWidth="1"/>
    <col min="529" max="529" width="12.109375" style="605" bestFit="1" customWidth="1"/>
    <col min="530" max="530" width="23.88671875" style="605" bestFit="1" customWidth="1"/>
    <col min="531" max="531" width="2.44140625" style="605" customWidth="1"/>
    <col min="532" max="532" width="11.6640625" style="605" bestFit="1" customWidth="1"/>
    <col min="533" max="533" width="24.44140625" style="605" bestFit="1" customWidth="1"/>
    <col min="534" max="534" width="12.6640625" style="605" bestFit="1" customWidth="1"/>
    <col min="535" max="535" width="12.109375" style="605" bestFit="1" customWidth="1"/>
    <col min="536" max="536" width="23.88671875" style="605" bestFit="1" customWidth="1"/>
    <col min="537" max="537" width="2.44140625" style="605" customWidth="1"/>
    <col min="538" max="538" width="11.6640625" style="605" bestFit="1" customWidth="1"/>
    <col min="539" max="539" width="21.6640625" style="605" bestFit="1" customWidth="1"/>
    <col min="540" max="540" width="12.6640625" style="605" bestFit="1" customWidth="1"/>
    <col min="541" max="541" width="12.109375" style="605" bestFit="1" customWidth="1"/>
    <col min="542" max="542" width="23.88671875" style="605" bestFit="1" customWidth="1"/>
    <col min="543" max="543" width="1.77734375" style="605" customWidth="1"/>
    <col min="544" max="544" width="13" style="605" bestFit="1" customWidth="1"/>
    <col min="545" max="545" width="23.109375" style="605" bestFit="1" customWidth="1"/>
    <col min="546" max="546" width="12.6640625" style="605" bestFit="1" customWidth="1"/>
    <col min="547" max="547" width="11.109375" style="605" bestFit="1" customWidth="1"/>
    <col min="548" max="548" width="23.88671875" style="605" bestFit="1" customWidth="1"/>
    <col min="549" max="549" width="2.109375" style="605" customWidth="1"/>
    <col min="550" max="550" width="11.6640625" style="605" bestFit="1" customWidth="1"/>
    <col min="551" max="551" width="23.21875" style="605" bestFit="1" customWidth="1"/>
    <col min="552" max="552" width="10.21875" style="605" bestFit="1" customWidth="1"/>
    <col min="553" max="553" width="8.44140625" style="605" bestFit="1" customWidth="1"/>
    <col min="554" max="554" width="23.88671875" style="605" bestFit="1" customWidth="1"/>
    <col min="555" max="555" width="2.109375" style="605" customWidth="1"/>
    <col min="556" max="556" width="15.109375" style="605" bestFit="1" customWidth="1"/>
    <col min="557" max="557" width="21.88671875" style="605" bestFit="1" customWidth="1"/>
    <col min="558" max="558" width="12.6640625" style="605" bestFit="1" customWidth="1"/>
    <col min="559" max="559" width="11.109375" style="605" bestFit="1" customWidth="1"/>
    <col min="560" max="560" width="23.88671875" style="605" bestFit="1" customWidth="1"/>
    <col min="561" max="561" width="2" style="605" customWidth="1"/>
    <col min="562" max="562" width="18.109375" style="605" bestFit="1" customWidth="1"/>
    <col min="563" max="563" width="8.6640625" style="605" bestFit="1" customWidth="1"/>
    <col min="564" max="564" width="12.6640625" style="605" bestFit="1" customWidth="1"/>
    <col min="565" max="565" width="11.109375" style="605" bestFit="1" customWidth="1"/>
    <col min="566" max="566" width="8.6640625" style="605" bestFit="1" customWidth="1"/>
    <col min="567" max="575" width="9" style="605" customWidth="1"/>
    <col min="576" max="768" width="8.88671875" style="605"/>
    <col min="769" max="769" width="3.21875" style="605" customWidth="1"/>
    <col min="770" max="770" width="11" style="605" bestFit="1" customWidth="1"/>
    <col min="771" max="771" width="20.33203125" style="605" bestFit="1" customWidth="1"/>
    <col min="772" max="772" width="10.21875" style="605" bestFit="1" customWidth="1"/>
    <col min="773" max="773" width="11.33203125" style="605" bestFit="1" customWidth="1"/>
    <col min="774" max="774" width="23.88671875" style="605" bestFit="1" customWidth="1"/>
    <col min="775" max="775" width="3.21875" style="605" customWidth="1"/>
    <col min="776" max="776" width="11.6640625" style="605" bestFit="1" customWidth="1"/>
    <col min="777" max="777" width="17.6640625" style="605" bestFit="1" customWidth="1"/>
    <col min="778" max="778" width="10.21875" style="605" bestFit="1" customWidth="1"/>
    <col min="779" max="779" width="10.88671875" style="605" bestFit="1" customWidth="1"/>
    <col min="780" max="780" width="23.88671875" style="605" bestFit="1" customWidth="1"/>
    <col min="781" max="781" width="3.21875" style="605" customWidth="1"/>
    <col min="782" max="782" width="11.6640625" style="605" bestFit="1" customWidth="1"/>
    <col min="783" max="783" width="20.33203125" style="605" bestFit="1" customWidth="1"/>
    <col min="784" max="784" width="12.6640625" style="605" bestFit="1" customWidth="1"/>
    <col min="785" max="785" width="12.109375" style="605" bestFit="1" customWidth="1"/>
    <col min="786" max="786" width="23.88671875" style="605" bestFit="1" customWidth="1"/>
    <col min="787" max="787" width="2.44140625" style="605" customWidth="1"/>
    <col min="788" max="788" width="11.6640625" style="605" bestFit="1" customWidth="1"/>
    <col min="789" max="789" width="24.44140625" style="605" bestFit="1" customWidth="1"/>
    <col min="790" max="790" width="12.6640625" style="605" bestFit="1" customWidth="1"/>
    <col min="791" max="791" width="12.109375" style="605" bestFit="1" customWidth="1"/>
    <col min="792" max="792" width="23.88671875" style="605" bestFit="1" customWidth="1"/>
    <col min="793" max="793" width="2.44140625" style="605" customWidth="1"/>
    <col min="794" max="794" width="11.6640625" style="605" bestFit="1" customWidth="1"/>
    <col min="795" max="795" width="21.6640625" style="605" bestFit="1" customWidth="1"/>
    <col min="796" max="796" width="12.6640625" style="605" bestFit="1" customWidth="1"/>
    <col min="797" max="797" width="12.109375" style="605" bestFit="1" customWidth="1"/>
    <col min="798" max="798" width="23.88671875" style="605" bestFit="1" customWidth="1"/>
    <col min="799" max="799" width="1.77734375" style="605" customWidth="1"/>
    <col min="800" max="800" width="13" style="605" bestFit="1" customWidth="1"/>
    <col min="801" max="801" width="23.109375" style="605" bestFit="1" customWidth="1"/>
    <col min="802" max="802" width="12.6640625" style="605" bestFit="1" customWidth="1"/>
    <col min="803" max="803" width="11.109375" style="605" bestFit="1" customWidth="1"/>
    <col min="804" max="804" width="23.88671875" style="605" bestFit="1" customWidth="1"/>
    <col min="805" max="805" width="2.109375" style="605" customWidth="1"/>
    <col min="806" max="806" width="11.6640625" style="605" bestFit="1" customWidth="1"/>
    <col min="807" max="807" width="23.21875" style="605" bestFit="1" customWidth="1"/>
    <col min="808" max="808" width="10.21875" style="605" bestFit="1" customWidth="1"/>
    <col min="809" max="809" width="8.44140625" style="605" bestFit="1" customWidth="1"/>
    <col min="810" max="810" width="23.88671875" style="605" bestFit="1" customWidth="1"/>
    <col min="811" max="811" width="2.109375" style="605" customWidth="1"/>
    <col min="812" max="812" width="15.109375" style="605" bestFit="1" customWidth="1"/>
    <col min="813" max="813" width="21.88671875" style="605" bestFit="1" customWidth="1"/>
    <col min="814" max="814" width="12.6640625" style="605" bestFit="1" customWidth="1"/>
    <col min="815" max="815" width="11.109375" style="605" bestFit="1" customWidth="1"/>
    <col min="816" max="816" width="23.88671875" style="605" bestFit="1" customWidth="1"/>
    <col min="817" max="817" width="2" style="605" customWidth="1"/>
    <col min="818" max="818" width="18.109375" style="605" bestFit="1" customWidth="1"/>
    <col min="819" max="819" width="8.6640625" style="605" bestFit="1" customWidth="1"/>
    <col min="820" max="820" width="12.6640625" style="605" bestFit="1" customWidth="1"/>
    <col min="821" max="821" width="11.109375" style="605" bestFit="1" customWidth="1"/>
    <col min="822" max="822" width="8.6640625" style="605" bestFit="1" customWidth="1"/>
    <col min="823" max="831" width="9" style="605" customWidth="1"/>
    <col min="832" max="1024" width="8.88671875" style="605"/>
    <col min="1025" max="1025" width="3.21875" style="605" customWidth="1"/>
    <col min="1026" max="1026" width="11" style="605" bestFit="1" customWidth="1"/>
    <col min="1027" max="1027" width="20.33203125" style="605" bestFit="1" customWidth="1"/>
    <col min="1028" max="1028" width="10.21875" style="605" bestFit="1" customWidth="1"/>
    <col min="1029" max="1029" width="11.33203125" style="605" bestFit="1" customWidth="1"/>
    <col min="1030" max="1030" width="23.88671875" style="605" bestFit="1" customWidth="1"/>
    <col min="1031" max="1031" width="3.21875" style="605" customWidth="1"/>
    <col min="1032" max="1032" width="11.6640625" style="605" bestFit="1" customWidth="1"/>
    <col min="1033" max="1033" width="17.6640625" style="605" bestFit="1" customWidth="1"/>
    <col min="1034" max="1034" width="10.21875" style="605" bestFit="1" customWidth="1"/>
    <col min="1035" max="1035" width="10.88671875" style="605" bestFit="1" customWidth="1"/>
    <col min="1036" max="1036" width="23.88671875" style="605" bestFit="1" customWidth="1"/>
    <col min="1037" max="1037" width="3.21875" style="605" customWidth="1"/>
    <col min="1038" max="1038" width="11.6640625" style="605" bestFit="1" customWidth="1"/>
    <col min="1039" max="1039" width="20.33203125" style="605" bestFit="1" customWidth="1"/>
    <col min="1040" max="1040" width="12.6640625" style="605" bestFit="1" customWidth="1"/>
    <col min="1041" max="1041" width="12.109375" style="605" bestFit="1" customWidth="1"/>
    <col min="1042" max="1042" width="23.88671875" style="605" bestFit="1" customWidth="1"/>
    <col min="1043" max="1043" width="2.44140625" style="605" customWidth="1"/>
    <col min="1044" max="1044" width="11.6640625" style="605" bestFit="1" customWidth="1"/>
    <col min="1045" max="1045" width="24.44140625" style="605" bestFit="1" customWidth="1"/>
    <col min="1046" max="1046" width="12.6640625" style="605" bestFit="1" customWidth="1"/>
    <col min="1047" max="1047" width="12.109375" style="605" bestFit="1" customWidth="1"/>
    <col min="1048" max="1048" width="23.88671875" style="605" bestFit="1" customWidth="1"/>
    <col min="1049" max="1049" width="2.44140625" style="605" customWidth="1"/>
    <col min="1050" max="1050" width="11.6640625" style="605" bestFit="1" customWidth="1"/>
    <col min="1051" max="1051" width="21.6640625" style="605" bestFit="1" customWidth="1"/>
    <col min="1052" max="1052" width="12.6640625" style="605" bestFit="1" customWidth="1"/>
    <col min="1053" max="1053" width="12.109375" style="605" bestFit="1" customWidth="1"/>
    <col min="1054" max="1054" width="23.88671875" style="605" bestFit="1" customWidth="1"/>
    <col min="1055" max="1055" width="1.77734375" style="605" customWidth="1"/>
    <col min="1056" max="1056" width="13" style="605" bestFit="1" customWidth="1"/>
    <col min="1057" max="1057" width="23.109375" style="605" bestFit="1" customWidth="1"/>
    <col min="1058" max="1058" width="12.6640625" style="605" bestFit="1" customWidth="1"/>
    <col min="1059" max="1059" width="11.109375" style="605" bestFit="1" customWidth="1"/>
    <col min="1060" max="1060" width="23.88671875" style="605" bestFit="1" customWidth="1"/>
    <col min="1061" max="1061" width="2.109375" style="605" customWidth="1"/>
    <col min="1062" max="1062" width="11.6640625" style="605" bestFit="1" customWidth="1"/>
    <col min="1063" max="1063" width="23.21875" style="605" bestFit="1" customWidth="1"/>
    <col min="1064" max="1064" width="10.21875" style="605" bestFit="1" customWidth="1"/>
    <col min="1065" max="1065" width="8.44140625" style="605" bestFit="1" customWidth="1"/>
    <col min="1066" max="1066" width="23.88671875" style="605" bestFit="1" customWidth="1"/>
    <col min="1067" max="1067" width="2.109375" style="605" customWidth="1"/>
    <col min="1068" max="1068" width="15.109375" style="605" bestFit="1" customWidth="1"/>
    <col min="1069" max="1069" width="21.88671875" style="605" bestFit="1" customWidth="1"/>
    <col min="1070" max="1070" width="12.6640625" style="605" bestFit="1" customWidth="1"/>
    <col min="1071" max="1071" width="11.109375" style="605" bestFit="1" customWidth="1"/>
    <col min="1072" max="1072" width="23.88671875" style="605" bestFit="1" customWidth="1"/>
    <col min="1073" max="1073" width="2" style="605" customWidth="1"/>
    <col min="1074" max="1074" width="18.109375" style="605" bestFit="1" customWidth="1"/>
    <col min="1075" max="1075" width="8.6640625" style="605" bestFit="1" customWidth="1"/>
    <col min="1076" max="1076" width="12.6640625" style="605" bestFit="1" customWidth="1"/>
    <col min="1077" max="1077" width="11.109375" style="605" bestFit="1" customWidth="1"/>
    <col min="1078" max="1078" width="8.6640625" style="605" bestFit="1" customWidth="1"/>
    <col min="1079" max="1087" width="9" style="605" customWidth="1"/>
    <col min="1088" max="1280" width="8.88671875" style="605"/>
    <col min="1281" max="1281" width="3.21875" style="605" customWidth="1"/>
    <col min="1282" max="1282" width="11" style="605" bestFit="1" customWidth="1"/>
    <col min="1283" max="1283" width="20.33203125" style="605" bestFit="1" customWidth="1"/>
    <col min="1284" max="1284" width="10.21875" style="605" bestFit="1" customWidth="1"/>
    <col min="1285" max="1285" width="11.33203125" style="605" bestFit="1" customWidth="1"/>
    <col min="1286" max="1286" width="23.88671875" style="605" bestFit="1" customWidth="1"/>
    <col min="1287" max="1287" width="3.21875" style="605" customWidth="1"/>
    <col min="1288" max="1288" width="11.6640625" style="605" bestFit="1" customWidth="1"/>
    <col min="1289" max="1289" width="17.6640625" style="605" bestFit="1" customWidth="1"/>
    <col min="1290" max="1290" width="10.21875" style="605" bestFit="1" customWidth="1"/>
    <col min="1291" max="1291" width="10.88671875" style="605" bestFit="1" customWidth="1"/>
    <col min="1292" max="1292" width="23.88671875" style="605" bestFit="1" customWidth="1"/>
    <col min="1293" max="1293" width="3.21875" style="605" customWidth="1"/>
    <col min="1294" max="1294" width="11.6640625" style="605" bestFit="1" customWidth="1"/>
    <col min="1295" max="1295" width="20.33203125" style="605" bestFit="1" customWidth="1"/>
    <col min="1296" max="1296" width="12.6640625" style="605" bestFit="1" customWidth="1"/>
    <col min="1297" max="1297" width="12.109375" style="605" bestFit="1" customWidth="1"/>
    <col min="1298" max="1298" width="23.88671875" style="605" bestFit="1" customWidth="1"/>
    <col min="1299" max="1299" width="2.44140625" style="605" customWidth="1"/>
    <col min="1300" max="1300" width="11.6640625" style="605" bestFit="1" customWidth="1"/>
    <col min="1301" max="1301" width="24.44140625" style="605" bestFit="1" customWidth="1"/>
    <col min="1302" max="1302" width="12.6640625" style="605" bestFit="1" customWidth="1"/>
    <col min="1303" max="1303" width="12.109375" style="605" bestFit="1" customWidth="1"/>
    <col min="1304" max="1304" width="23.88671875" style="605" bestFit="1" customWidth="1"/>
    <col min="1305" max="1305" width="2.44140625" style="605" customWidth="1"/>
    <col min="1306" max="1306" width="11.6640625" style="605" bestFit="1" customWidth="1"/>
    <col min="1307" max="1307" width="21.6640625" style="605" bestFit="1" customWidth="1"/>
    <col min="1308" max="1308" width="12.6640625" style="605" bestFit="1" customWidth="1"/>
    <col min="1309" max="1309" width="12.109375" style="605" bestFit="1" customWidth="1"/>
    <col min="1310" max="1310" width="23.88671875" style="605" bestFit="1" customWidth="1"/>
    <col min="1311" max="1311" width="1.77734375" style="605" customWidth="1"/>
    <col min="1312" max="1312" width="13" style="605" bestFit="1" customWidth="1"/>
    <col min="1313" max="1313" width="23.109375" style="605" bestFit="1" customWidth="1"/>
    <col min="1314" max="1314" width="12.6640625" style="605" bestFit="1" customWidth="1"/>
    <col min="1315" max="1315" width="11.109375" style="605" bestFit="1" customWidth="1"/>
    <col min="1316" max="1316" width="23.88671875" style="605" bestFit="1" customWidth="1"/>
    <col min="1317" max="1317" width="2.109375" style="605" customWidth="1"/>
    <col min="1318" max="1318" width="11.6640625" style="605" bestFit="1" customWidth="1"/>
    <col min="1319" max="1319" width="23.21875" style="605" bestFit="1" customWidth="1"/>
    <col min="1320" max="1320" width="10.21875" style="605" bestFit="1" customWidth="1"/>
    <col min="1321" max="1321" width="8.44140625" style="605" bestFit="1" customWidth="1"/>
    <col min="1322" max="1322" width="23.88671875" style="605" bestFit="1" customWidth="1"/>
    <col min="1323" max="1323" width="2.109375" style="605" customWidth="1"/>
    <col min="1324" max="1324" width="15.109375" style="605" bestFit="1" customWidth="1"/>
    <col min="1325" max="1325" width="21.88671875" style="605" bestFit="1" customWidth="1"/>
    <col min="1326" max="1326" width="12.6640625" style="605" bestFit="1" customWidth="1"/>
    <col min="1327" max="1327" width="11.109375" style="605" bestFit="1" customWidth="1"/>
    <col min="1328" max="1328" width="23.88671875" style="605" bestFit="1" customWidth="1"/>
    <col min="1329" max="1329" width="2" style="605" customWidth="1"/>
    <col min="1330" max="1330" width="18.109375" style="605" bestFit="1" customWidth="1"/>
    <col min="1331" max="1331" width="8.6640625" style="605" bestFit="1" customWidth="1"/>
    <col min="1332" max="1332" width="12.6640625" style="605" bestFit="1" customWidth="1"/>
    <col min="1333" max="1333" width="11.109375" style="605" bestFit="1" customWidth="1"/>
    <col min="1334" max="1334" width="8.6640625" style="605" bestFit="1" customWidth="1"/>
    <col min="1335" max="1343" width="9" style="605" customWidth="1"/>
    <col min="1344" max="1536" width="8.88671875" style="605"/>
    <col min="1537" max="1537" width="3.21875" style="605" customWidth="1"/>
    <col min="1538" max="1538" width="11" style="605" bestFit="1" customWidth="1"/>
    <col min="1539" max="1539" width="20.33203125" style="605" bestFit="1" customWidth="1"/>
    <col min="1540" max="1540" width="10.21875" style="605" bestFit="1" customWidth="1"/>
    <col min="1541" max="1541" width="11.33203125" style="605" bestFit="1" customWidth="1"/>
    <col min="1542" max="1542" width="23.88671875" style="605" bestFit="1" customWidth="1"/>
    <col min="1543" max="1543" width="3.21875" style="605" customWidth="1"/>
    <col min="1544" max="1544" width="11.6640625" style="605" bestFit="1" customWidth="1"/>
    <col min="1545" max="1545" width="17.6640625" style="605" bestFit="1" customWidth="1"/>
    <col min="1546" max="1546" width="10.21875" style="605" bestFit="1" customWidth="1"/>
    <col min="1547" max="1547" width="10.88671875" style="605" bestFit="1" customWidth="1"/>
    <col min="1548" max="1548" width="23.88671875" style="605" bestFit="1" customWidth="1"/>
    <col min="1549" max="1549" width="3.21875" style="605" customWidth="1"/>
    <col min="1550" max="1550" width="11.6640625" style="605" bestFit="1" customWidth="1"/>
    <col min="1551" max="1551" width="20.33203125" style="605" bestFit="1" customWidth="1"/>
    <col min="1552" max="1552" width="12.6640625" style="605" bestFit="1" customWidth="1"/>
    <col min="1553" max="1553" width="12.109375" style="605" bestFit="1" customWidth="1"/>
    <col min="1554" max="1554" width="23.88671875" style="605" bestFit="1" customWidth="1"/>
    <col min="1555" max="1555" width="2.44140625" style="605" customWidth="1"/>
    <col min="1556" max="1556" width="11.6640625" style="605" bestFit="1" customWidth="1"/>
    <col min="1557" max="1557" width="24.44140625" style="605" bestFit="1" customWidth="1"/>
    <col min="1558" max="1558" width="12.6640625" style="605" bestFit="1" customWidth="1"/>
    <col min="1559" max="1559" width="12.109375" style="605" bestFit="1" customWidth="1"/>
    <col min="1560" max="1560" width="23.88671875" style="605" bestFit="1" customWidth="1"/>
    <col min="1561" max="1561" width="2.44140625" style="605" customWidth="1"/>
    <col min="1562" max="1562" width="11.6640625" style="605" bestFit="1" customWidth="1"/>
    <col min="1563" max="1563" width="21.6640625" style="605" bestFit="1" customWidth="1"/>
    <col min="1564" max="1564" width="12.6640625" style="605" bestFit="1" customWidth="1"/>
    <col min="1565" max="1565" width="12.109375" style="605" bestFit="1" customWidth="1"/>
    <col min="1566" max="1566" width="23.88671875" style="605" bestFit="1" customWidth="1"/>
    <col min="1567" max="1567" width="1.77734375" style="605" customWidth="1"/>
    <col min="1568" max="1568" width="13" style="605" bestFit="1" customWidth="1"/>
    <col min="1569" max="1569" width="23.109375" style="605" bestFit="1" customWidth="1"/>
    <col min="1570" max="1570" width="12.6640625" style="605" bestFit="1" customWidth="1"/>
    <col min="1571" max="1571" width="11.109375" style="605" bestFit="1" customWidth="1"/>
    <col min="1572" max="1572" width="23.88671875" style="605" bestFit="1" customWidth="1"/>
    <col min="1573" max="1573" width="2.109375" style="605" customWidth="1"/>
    <col min="1574" max="1574" width="11.6640625" style="605" bestFit="1" customWidth="1"/>
    <col min="1575" max="1575" width="23.21875" style="605" bestFit="1" customWidth="1"/>
    <col min="1576" max="1576" width="10.21875" style="605" bestFit="1" customWidth="1"/>
    <col min="1577" max="1577" width="8.44140625" style="605" bestFit="1" customWidth="1"/>
    <col min="1578" max="1578" width="23.88671875" style="605" bestFit="1" customWidth="1"/>
    <col min="1579" max="1579" width="2.109375" style="605" customWidth="1"/>
    <col min="1580" max="1580" width="15.109375" style="605" bestFit="1" customWidth="1"/>
    <col min="1581" max="1581" width="21.88671875" style="605" bestFit="1" customWidth="1"/>
    <col min="1582" max="1582" width="12.6640625" style="605" bestFit="1" customWidth="1"/>
    <col min="1583" max="1583" width="11.109375" style="605" bestFit="1" customWidth="1"/>
    <col min="1584" max="1584" width="23.88671875" style="605" bestFit="1" customWidth="1"/>
    <col min="1585" max="1585" width="2" style="605" customWidth="1"/>
    <col min="1586" max="1586" width="18.109375" style="605" bestFit="1" customWidth="1"/>
    <col min="1587" max="1587" width="8.6640625" style="605" bestFit="1" customWidth="1"/>
    <col min="1588" max="1588" width="12.6640625" style="605" bestFit="1" customWidth="1"/>
    <col min="1589" max="1589" width="11.109375" style="605" bestFit="1" customWidth="1"/>
    <col min="1590" max="1590" width="8.6640625" style="605" bestFit="1" customWidth="1"/>
    <col min="1591" max="1599" width="9" style="605" customWidth="1"/>
    <col min="1600" max="1792" width="8.88671875" style="605"/>
    <col min="1793" max="1793" width="3.21875" style="605" customWidth="1"/>
    <col min="1794" max="1794" width="11" style="605" bestFit="1" customWidth="1"/>
    <col min="1795" max="1795" width="20.33203125" style="605" bestFit="1" customWidth="1"/>
    <col min="1796" max="1796" width="10.21875" style="605" bestFit="1" customWidth="1"/>
    <col min="1797" max="1797" width="11.33203125" style="605" bestFit="1" customWidth="1"/>
    <col min="1798" max="1798" width="23.88671875" style="605" bestFit="1" customWidth="1"/>
    <col min="1799" max="1799" width="3.21875" style="605" customWidth="1"/>
    <col min="1800" max="1800" width="11.6640625" style="605" bestFit="1" customWidth="1"/>
    <col min="1801" max="1801" width="17.6640625" style="605" bestFit="1" customWidth="1"/>
    <col min="1802" max="1802" width="10.21875" style="605" bestFit="1" customWidth="1"/>
    <col min="1803" max="1803" width="10.88671875" style="605" bestFit="1" customWidth="1"/>
    <col min="1804" max="1804" width="23.88671875" style="605" bestFit="1" customWidth="1"/>
    <col min="1805" max="1805" width="3.21875" style="605" customWidth="1"/>
    <col min="1806" max="1806" width="11.6640625" style="605" bestFit="1" customWidth="1"/>
    <col min="1807" max="1807" width="20.33203125" style="605" bestFit="1" customWidth="1"/>
    <col min="1808" max="1808" width="12.6640625" style="605" bestFit="1" customWidth="1"/>
    <col min="1809" max="1809" width="12.109375" style="605" bestFit="1" customWidth="1"/>
    <col min="1810" max="1810" width="23.88671875" style="605" bestFit="1" customWidth="1"/>
    <col min="1811" max="1811" width="2.44140625" style="605" customWidth="1"/>
    <col min="1812" max="1812" width="11.6640625" style="605" bestFit="1" customWidth="1"/>
    <col min="1813" max="1813" width="24.44140625" style="605" bestFit="1" customWidth="1"/>
    <col min="1814" max="1814" width="12.6640625" style="605" bestFit="1" customWidth="1"/>
    <col min="1815" max="1815" width="12.109375" style="605" bestFit="1" customWidth="1"/>
    <col min="1816" max="1816" width="23.88671875" style="605" bestFit="1" customWidth="1"/>
    <col min="1817" max="1817" width="2.44140625" style="605" customWidth="1"/>
    <col min="1818" max="1818" width="11.6640625" style="605" bestFit="1" customWidth="1"/>
    <col min="1819" max="1819" width="21.6640625" style="605" bestFit="1" customWidth="1"/>
    <col min="1820" max="1820" width="12.6640625" style="605" bestFit="1" customWidth="1"/>
    <col min="1821" max="1821" width="12.109375" style="605" bestFit="1" customWidth="1"/>
    <col min="1822" max="1822" width="23.88671875" style="605" bestFit="1" customWidth="1"/>
    <col min="1823" max="1823" width="1.77734375" style="605" customWidth="1"/>
    <col min="1824" max="1824" width="13" style="605" bestFit="1" customWidth="1"/>
    <col min="1825" max="1825" width="23.109375" style="605" bestFit="1" customWidth="1"/>
    <col min="1826" max="1826" width="12.6640625" style="605" bestFit="1" customWidth="1"/>
    <col min="1827" max="1827" width="11.109375" style="605" bestFit="1" customWidth="1"/>
    <col min="1828" max="1828" width="23.88671875" style="605" bestFit="1" customWidth="1"/>
    <col min="1829" max="1829" width="2.109375" style="605" customWidth="1"/>
    <col min="1830" max="1830" width="11.6640625" style="605" bestFit="1" customWidth="1"/>
    <col min="1831" max="1831" width="23.21875" style="605" bestFit="1" customWidth="1"/>
    <col min="1832" max="1832" width="10.21875" style="605" bestFit="1" customWidth="1"/>
    <col min="1833" max="1833" width="8.44140625" style="605" bestFit="1" customWidth="1"/>
    <col min="1834" max="1834" width="23.88671875" style="605" bestFit="1" customWidth="1"/>
    <col min="1835" max="1835" width="2.109375" style="605" customWidth="1"/>
    <col min="1836" max="1836" width="15.109375" style="605" bestFit="1" customWidth="1"/>
    <col min="1837" max="1837" width="21.88671875" style="605" bestFit="1" customWidth="1"/>
    <col min="1838" max="1838" width="12.6640625" style="605" bestFit="1" customWidth="1"/>
    <col min="1839" max="1839" width="11.109375" style="605" bestFit="1" customWidth="1"/>
    <col min="1840" max="1840" width="23.88671875" style="605" bestFit="1" customWidth="1"/>
    <col min="1841" max="1841" width="2" style="605" customWidth="1"/>
    <col min="1842" max="1842" width="18.109375" style="605" bestFit="1" customWidth="1"/>
    <col min="1843" max="1843" width="8.6640625" style="605" bestFit="1" customWidth="1"/>
    <col min="1844" max="1844" width="12.6640625" style="605" bestFit="1" customWidth="1"/>
    <col min="1845" max="1845" width="11.109375" style="605" bestFit="1" customWidth="1"/>
    <col min="1846" max="1846" width="8.6640625" style="605" bestFit="1" customWidth="1"/>
    <col min="1847" max="1855" width="9" style="605" customWidth="1"/>
    <col min="1856" max="2048" width="8.88671875" style="605"/>
    <col min="2049" max="2049" width="3.21875" style="605" customWidth="1"/>
    <col min="2050" max="2050" width="11" style="605" bestFit="1" customWidth="1"/>
    <col min="2051" max="2051" width="20.33203125" style="605" bestFit="1" customWidth="1"/>
    <col min="2052" max="2052" width="10.21875" style="605" bestFit="1" customWidth="1"/>
    <col min="2053" max="2053" width="11.33203125" style="605" bestFit="1" customWidth="1"/>
    <col min="2054" max="2054" width="23.88671875" style="605" bestFit="1" customWidth="1"/>
    <col min="2055" max="2055" width="3.21875" style="605" customWidth="1"/>
    <col min="2056" max="2056" width="11.6640625" style="605" bestFit="1" customWidth="1"/>
    <col min="2057" max="2057" width="17.6640625" style="605" bestFit="1" customWidth="1"/>
    <col min="2058" max="2058" width="10.21875" style="605" bestFit="1" customWidth="1"/>
    <col min="2059" max="2059" width="10.88671875" style="605" bestFit="1" customWidth="1"/>
    <col min="2060" max="2060" width="23.88671875" style="605" bestFit="1" customWidth="1"/>
    <col min="2061" max="2061" width="3.21875" style="605" customWidth="1"/>
    <col min="2062" max="2062" width="11.6640625" style="605" bestFit="1" customWidth="1"/>
    <col min="2063" max="2063" width="20.33203125" style="605" bestFit="1" customWidth="1"/>
    <col min="2064" max="2064" width="12.6640625" style="605" bestFit="1" customWidth="1"/>
    <col min="2065" max="2065" width="12.109375" style="605" bestFit="1" customWidth="1"/>
    <col min="2066" max="2066" width="23.88671875" style="605" bestFit="1" customWidth="1"/>
    <col min="2067" max="2067" width="2.44140625" style="605" customWidth="1"/>
    <col min="2068" max="2068" width="11.6640625" style="605" bestFit="1" customWidth="1"/>
    <col min="2069" max="2069" width="24.44140625" style="605" bestFit="1" customWidth="1"/>
    <col min="2070" max="2070" width="12.6640625" style="605" bestFit="1" customWidth="1"/>
    <col min="2071" max="2071" width="12.109375" style="605" bestFit="1" customWidth="1"/>
    <col min="2072" max="2072" width="23.88671875" style="605" bestFit="1" customWidth="1"/>
    <col min="2073" max="2073" width="2.44140625" style="605" customWidth="1"/>
    <col min="2074" max="2074" width="11.6640625" style="605" bestFit="1" customWidth="1"/>
    <col min="2075" max="2075" width="21.6640625" style="605" bestFit="1" customWidth="1"/>
    <col min="2076" max="2076" width="12.6640625" style="605" bestFit="1" customWidth="1"/>
    <col min="2077" max="2077" width="12.109375" style="605" bestFit="1" customWidth="1"/>
    <col min="2078" max="2078" width="23.88671875" style="605" bestFit="1" customWidth="1"/>
    <col min="2079" max="2079" width="1.77734375" style="605" customWidth="1"/>
    <col min="2080" max="2080" width="13" style="605" bestFit="1" customWidth="1"/>
    <col min="2081" max="2081" width="23.109375" style="605" bestFit="1" customWidth="1"/>
    <col min="2082" max="2082" width="12.6640625" style="605" bestFit="1" customWidth="1"/>
    <col min="2083" max="2083" width="11.109375" style="605" bestFit="1" customWidth="1"/>
    <col min="2084" max="2084" width="23.88671875" style="605" bestFit="1" customWidth="1"/>
    <col min="2085" max="2085" width="2.109375" style="605" customWidth="1"/>
    <col min="2086" max="2086" width="11.6640625" style="605" bestFit="1" customWidth="1"/>
    <col min="2087" max="2087" width="23.21875" style="605" bestFit="1" customWidth="1"/>
    <col min="2088" max="2088" width="10.21875" style="605" bestFit="1" customWidth="1"/>
    <col min="2089" max="2089" width="8.44140625" style="605" bestFit="1" customWidth="1"/>
    <col min="2090" max="2090" width="23.88671875" style="605" bestFit="1" customWidth="1"/>
    <col min="2091" max="2091" width="2.109375" style="605" customWidth="1"/>
    <col min="2092" max="2092" width="15.109375" style="605" bestFit="1" customWidth="1"/>
    <col min="2093" max="2093" width="21.88671875" style="605" bestFit="1" customWidth="1"/>
    <col min="2094" max="2094" width="12.6640625" style="605" bestFit="1" customWidth="1"/>
    <col min="2095" max="2095" width="11.109375" style="605" bestFit="1" customWidth="1"/>
    <col min="2096" max="2096" width="23.88671875" style="605" bestFit="1" customWidth="1"/>
    <col min="2097" max="2097" width="2" style="605" customWidth="1"/>
    <col min="2098" max="2098" width="18.109375" style="605" bestFit="1" customWidth="1"/>
    <col min="2099" max="2099" width="8.6640625" style="605" bestFit="1" customWidth="1"/>
    <col min="2100" max="2100" width="12.6640625" style="605" bestFit="1" customWidth="1"/>
    <col min="2101" max="2101" width="11.109375" style="605" bestFit="1" customWidth="1"/>
    <col min="2102" max="2102" width="8.6640625" style="605" bestFit="1" customWidth="1"/>
    <col min="2103" max="2111" width="9" style="605" customWidth="1"/>
    <col min="2112" max="2304" width="8.88671875" style="605"/>
    <col min="2305" max="2305" width="3.21875" style="605" customWidth="1"/>
    <col min="2306" max="2306" width="11" style="605" bestFit="1" customWidth="1"/>
    <col min="2307" max="2307" width="20.33203125" style="605" bestFit="1" customWidth="1"/>
    <col min="2308" max="2308" width="10.21875" style="605" bestFit="1" customWidth="1"/>
    <col min="2309" max="2309" width="11.33203125" style="605" bestFit="1" customWidth="1"/>
    <col min="2310" max="2310" width="23.88671875" style="605" bestFit="1" customWidth="1"/>
    <col min="2311" max="2311" width="3.21875" style="605" customWidth="1"/>
    <col min="2312" max="2312" width="11.6640625" style="605" bestFit="1" customWidth="1"/>
    <col min="2313" max="2313" width="17.6640625" style="605" bestFit="1" customWidth="1"/>
    <col min="2314" max="2314" width="10.21875" style="605" bestFit="1" customWidth="1"/>
    <col min="2315" max="2315" width="10.88671875" style="605" bestFit="1" customWidth="1"/>
    <col min="2316" max="2316" width="23.88671875" style="605" bestFit="1" customWidth="1"/>
    <col min="2317" max="2317" width="3.21875" style="605" customWidth="1"/>
    <col min="2318" max="2318" width="11.6640625" style="605" bestFit="1" customWidth="1"/>
    <col min="2319" max="2319" width="20.33203125" style="605" bestFit="1" customWidth="1"/>
    <col min="2320" max="2320" width="12.6640625" style="605" bestFit="1" customWidth="1"/>
    <col min="2321" max="2321" width="12.109375" style="605" bestFit="1" customWidth="1"/>
    <col min="2322" max="2322" width="23.88671875" style="605" bestFit="1" customWidth="1"/>
    <col min="2323" max="2323" width="2.44140625" style="605" customWidth="1"/>
    <col min="2324" max="2324" width="11.6640625" style="605" bestFit="1" customWidth="1"/>
    <col min="2325" max="2325" width="24.44140625" style="605" bestFit="1" customWidth="1"/>
    <col min="2326" max="2326" width="12.6640625" style="605" bestFit="1" customWidth="1"/>
    <col min="2327" max="2327" width="12.109375" style="605" bestFit="1" customWidth="1"/>
    <col min="2328" max="2328" width="23.88671875" style="605" bestFit="1" customWidth="1"/>
    <col min="2329" max="2329" width="2.44140625" style="605" customWidth="1"/>
    <col min="2330" max="2330" width="11.6640625" style="605" bestFit="1" customWidth="1"/>
    <col min="2331" max="2331" width="21.6640625" style="605" bestFit="1" customWidth="1"/>
    <col min="2332" max="2332" width="12.6640625" style="605" bestFit="1" customWidth="1"/>
    <col min="2333" max="2333" width="12.109375" style="605" bestFit="1" customWidth="1"/>
    <col min="2334" max="2334" width="23.88671875" style="605" bestFit="1" customWidth="1"/>
    <col min="2335" max="2335" width="1.77734375" style="605" customWidth="1"/>
    <col min="2336" max="2336" width="13" style="605" bestFit="1" customWidth="1"/>
    <col min="2337" max="2337" width="23.109375" style="605" bestFit="1" customWidth="1"/>
    <col min="2338" max="2338" width="12.6640625" style="605" bestFit="1" customWidth="1"/>
    <col min="2339" max="2339" width="11.109375" style="605" bestFit="1" customWidth="1"/>
    <col min="2340" max="2340" width="23.88671875" style="605" bestFit="1" customWidth="1"/>
    <col min="2341" max="2341" width="2.109375" style="605" customWidth="1"/>
    <col min="2342" max="2342" width="11.6640625" style="605" bestFit="1" customWidth="1"/>
    <col min="2343" max="2343" width="23.21875" style="605" bestFit="1" customWidth="1"/>
    <col min="2344" max="2344" width="10.21875" style="605" bestFit="1" customWidth="1"/>
    <col min="2345" max="2345" width="8.44140625" style="605" bestFit="1" customWidth="1"/>
    <col min="2346" max="2346" width="23.88671875" style="605" bestFit="1" customWidth="1"/>
    <col min="2347" max="2347" width="2.109375" style="605" customWidth="1"/>
    <col min="2348" max="2348" width="15.109375" style="605" bestFit="1" customWidth="1"/>
    <col min="2349" max="2349" width="21.88671875" style="605" bestFit="1" customWidth="1"/>
    <col min="2350" max="2350" width="12.6640625" style="605" bestFit="1" customWidth="1"/>
    <col min="2351" max="2351" width="11.109375" style="605" bestFit="1" customWidth="1"/>
    <col min="2352" max="2352" width="23.88671875" style="605" bestFit="1" customWidth="1"/>
    <col min="2353" max="2353" width="2" style="605" customWidth="1"/>
    <col min="2354" max="2354" width="18.109375" style="605" bestFit="1" customWidth="1"/>
    <col min="2355" max="2355" width="8.6640625" style="605" bestFit="1" customWidth="1"/>
    <col min="2356" max="2356" width="12.6640625" style="605" bestFit="1" customWidth="1"/>
    <col min="2357" max="2357" width="11.109375" style="605" bestFit="1" customWidth="1"/>
    <col min="2358" max="2358" width="8.6640625" style="605" bestFit="1" customWidth="1"/>
    <col min="2359" max="2367" width="9" style="605" customWidth="1"/>
    <col min="2368" max="2560" width="8.88671875" style="605"/>
    <col min="2561" max="2561" width="3.21875" style="605" customWidth="1"/>
    <col min="2562" max="2562" width="11" style="605" bestFit="1" customWidth="1"/>
    <col min="2563" max="2563" width="20.33203125" style="605" bestFit="1" customWidth="1"/>
    <col min="2564" max="2564" width="10.21875" style="605" bestFit="1" customWidth="1"/>
    <col min="2565" max="2565" width="11.33203125" style="605" bestFit="1" customWidth="1"/>
    <col min="2566" max="2566" width="23.88671875" style="605" bestFit="1" customWidth="1"/>
    <col min="2567" max="2567" width="3.21875" style="605" customWidth="1"/>
    <col min="2568" max="2568" width="11.6640625" style="605" bestFit="1" customWidth="1"/>
    <col min="2569" max="2569" width="17.6640625" style="605" bestFit="1" customWidth="1"/>
    <col min="2570" max="2570" width="10.21875" style="605" bestFit="1" customWidth="1"/>
    <col min="2571" max="2571" width="10.88671875" style="605" bestFit="1" customWidth="1"/>
    <col min="2572" max="2572" width="23.88671875" style="605" bestFit="1" customWidth="1"/>
    <col min="2573" max="2573" width="3.21875" style="605" customWidth="1"/>
    <col min="2574" max="2574" width="11.6640625" style="605" bestFit="1" customWidth="1"/>
    <col min="2575" max="2575" width="20.33203125" style="605" bestFit="1" customWidth="1"/>
    <col min="2576" max="2576" width="12.6640625" style="605" bestFit="1" customWidth="1"/>
    <col min="2577" max="2577" width="12.109375" style="605" bestFit="1" customWidth="1"/>
    <col min="2578" max="2578" width="23.88671875" style="605" bestFit="1" customWidth="1"/>
    <col min="2579" max="2579" width="2.44140625" style="605" customWidth="1"/>
    <col min="2580" max="2580" width="11.6640625" style="605" bestFit="1" customWidth="1"/>
    <col min="2581" max="2581" width="24.44140625" style="605" bestFit="1" customWidth="1"/>
    <col min="2582" max="2582" width="12.6640625" style="605" bestFit="1" customWidth="1"/>
    <col min="2583" max="2583" width="12.109375" style="605" bestFit="1" customWidth="1"/>
    <col min="2584" max="2584" width="23.88671875" style="605" bestFit="1" customWidth="1"/>
    <col min="2585" max="2585" width="2.44140625" style="605" customWidth="1"/>
    <col min="2586" max="2586" width="11.6640625" style="605" bestFit="1" customWidth="1"/>
    <col min="2587" max="2587" width="21.6640625" style="605" bestFit="1" customWidth="1"/>
    <col min="2588" max="2588" width="12.6640625" style="605" bestFit="1" customWidth="1"/>
    <col min="2589" max="2589" width="12.109375" style="605" bestFit="1" customWidth="1"/>
    <col min="2590" max="2590" width="23.88671875" style="605" bestFit="1" customWidth="1"/>
    <col min="2591" max="2591" width="1.77734375" style="605" customWidth="1"/>
    <col min="2592" max="2592" width="13" style="605" bestFit="1" customWidth="1"/>
    <col min="2593" max="2593" width="23.109375" style="605" bestFit="1" customWidth="1"/>
    <col min="2594" max="2594" width="12.6640625" style="605" bestFit="1" customWidth="1"/>
    <col min="2595" max="2595" width="11.109375" style="605" bestFit="1" customWidth="1"/>
    <col min="2596" max="2596" width="23.88671875" style="605" bestFit="1" customWidth="1"/>
    <col min="2597" max="2597" width="2.109375" style="605" customWidth="1"/>
    <col min="2598" max="2598" width="11.6640625" style="605" bestFit="1" customWidth="1"/>
    <col min="2599" max="2599" width="23.21875" style="605" bestFit="1" customWidth="1"/>
    <col min="2600" max="2600" width="10.21875" style="605" bestFit="1" customWidth="1"/>
    <col min="2601" max="2601" width="8.44140625" style="605" bestFit="1" customWidth="1"/>
    <col min="2602" max="2602" width="23.88671875" style="605" bestFit="1" customWidth="1"/>
    <col min="2603" max="2603" width="2.109375" style="605" customWidth="1"/>
    <col min="2604" max="2604" width="15.109375" style="605" bestFit="1" customWidth="1"/>
    <col min="2605" max="2605" width="21.88671875" style="605" bestFit="1" customWidth="1"/>
    <col min="2606" max="2606" width="12.6640625" style="605" bestFit="1" customWidth="1"/>
    <col min="2607" max="2607" width="11.109375" style="605" bestFit="1" customWidth="1"/>
    <col min="2608" max="2608" width="23.88671875" style="605" bestFit="1" customWidth="1"/>
    <col min="2609" max="2609" width="2" style="605" customWidth="1"/>
    <col min="2610" max="2610" width="18.109375" style="605" bestFit="1" customWidth="1"/>
    <col min="2611" max="2611" width="8.6640625" style="605" bestFit="1" customWidth="1"/>
    <col min="2612" max="2612" width="12.6640625" style="605" bestFit="1" customWidth="1"/>
    <col min="2613" max="2613" width="11.109375" style="605" bestFit="1" customWidth="1"/>
    <col min="2614" max="2614" width="8.6640625" style="605" bestFit="1" customWidth="1"/>
    <col min="2615" max="2623" width="9" style="605" customWidth="1"/>
    <col min="2624" max="2816" width="8.88671875" style="605"/>
    <col min="2817" max="2817" width="3.21875" style="605" customWidth="1"/>
    <col min="2818" max="2818" width="11" style="605" bestFit="1" customWidth="1"/>
    <col min="2819" max="2819" width="20.33203125" style="605" bestFit="1" customWidth="1"/>
    <col min="2820" max="2820" width="10.21875" style="605" bestFit="1" customWidth="1"/>
    <col min="2821" max="2821" width="11.33203125" style="605" bestFit="1" customWidth="1"/>
    <col min="2822" max="2822" width="23.88671875" style="605" bestFit="1" customWidth="1"/>
    <col min="2823" max="2823" width="3.21875" style="605" customWidth="1"/>
    <col min="2824" max="2824" width="11.6640625" style="605" bestFit="1" customWidth="1"/>
    <col min="2825" max="2825" width="17.6640625" style="605" bestFit="1" customWidth="1"/>
    <col min="2826" max="2826" width="10.21875" style="605" bestFit="1" customWidth="1"/>
    <col min="2827" max="2827" width="10.88671875" style="605" bestFit="1" customWidth="1"/>
    <col min="2828" max="2828" width="23.88671875" style="605" bestFit="1" customWidth="1"/>
    <col min="2829" max="2829" width="3.21875" style="605" customWidth="1"/>
    <col min="2830" max="2830" width="11.6640625" style="605" bestFit="1" customWidth="1"/>
    <col min="2831" max="2831" width="20.33203125" style="605" bestFit="1" customWidth="1"/>
    <col min="2832" max="2832" width="12.6640625" style="605" bestFit="1" customWidth="1"/>
    <col min="2833" max="2833" width="12.109375" style="605" bestFit="1" customWidth="1"/>
    <col min="2834" max="2834" width="23.88671875" style="605" bestFit="1" customWidth="1"/>
    <col min="2835" max="2835" width="2.44140625" style="605" customWidth="1"/>
    <col min="2836" max="2836" width="11.6640625" style="605" bestFit="1" customWidth="1"/>
    <col min="2837" max="2837" width="24.44140625" style="605" bestFit="1" customWidth="1"/>
    <col min="2838" max="2838" width="12.6640625" style="605" bestFit="1" customWidth="1"/>
    <col min="2839" max="2839" width="12.109375" style="605" bestFit="1" customWidth="1"/>
    <col min="2840" max="2840" width="23.88671875" style="605" bestFit="1" customWidth="1"/>
    <col min="2841" max="2841" width="2.44140625" style="605" customWidth="1"/>
    <col min="2842" max="2842" width="11.6640625" style="605" bestFit="1" customWidth="1"/>
    <col min="2843" max="2843" width="21.6640625" style="605" bestFit="1" customWidth="1"/>
    <col min="2844" max="2844" width="12.6640625" style="605" bestFit="1" customWidth="1"/>
    <col min="2845" max="2845" width="12.109375" style="605" bestFit="1" customWidth="1"/>
    <col min="2846" max="2846" width="23.88671875" style="605" bestFit="1" customWidth="1"/>
    <col min="2847" max="2847" width="1.77734375" style="605" customWidth="1"/>
    <col min="2848" max="2848" width="13" style="605" bestFit="1" customWidth="1"/>
    <col min="2849" max="2849" width="23.109375" style="605" bestFit="1" customWidth="1"/>
    <col min="2850" max="2850" width="12.6640625" style="605" bestFit="1" customWidth="1"/>
    <col min="2851" max="2851" width="11.109375" style="605" bestFit="1" customWidth="1"/>
    <col min="2852" max="2852" width="23.88671875" style="605" bestFit="1" customWidth="1"/>
    <col min="2853" max="2853" width="2.109375" style="605" customWidth="1"/>
    <col min="2854" max="2854" width="11.6640625" style="605" bestFit="1" customWidth="1"/>
    <col min="2855" max="2855" width="23.21875" style="605" bestFit="1" customWidth="1"/>
    <col min="2856" max="2856" width="10.21875" style="605" bestFit="1" customWidth="1"/>
    <col min="2857" max="2857" width="8.44140625" style="605" bestFit="1" customWidth="1"/>
    <col min="2858" max="2858" width="23.88671875" style="605" bestFit="1" customWidth="1"/>
    <col min="2859" max="2859" width="2.109375" style="605" customWidth="1"/>
    <col min="2860" max="2860" width="15.109375" style="605" bestFit="1" customWidth="1"/>
    <col min="2861" max="2861" width="21.88671875" style="605" bestFit="1" customWidth="1"/>
    <col min="2862" max="2862" width="12.6640625" style="605" bestFit="1" customWidth="1"/>
    <col min="2863" max="2863" width="11.109375" style="605" bestFit="1" customWidth="1"/>
    <col min="2864" max="2864" width="23.88671875" style="605" bestFit="1" customWidth="1"/>
    <col min="2865" max="2865" width="2" style="605" customWidth="1"/>
    <col min="2866" max="2866" width="18.109375" style="605" bestFit="1" customWidth="1"/>
    <col min="2867" max="2867" width="8.6640625" style="605" bestFit="1" customWidth="1"/>
    <col min="2868" max="2868" width="12.6640625" style="605" bestFit="1" customWidth="1"/>
    <col min="2869" max="2869" width="11.109375" style="605" bestFit="1" customWidth="1"/>
    <col min="2870" max="2870" width="8.6640625" style="605" bestFit="1" customWidth="1"/>
    <col min="2871" max="2879" width="9" style="605" customWidth="1"/>
    <col min="2880" max="3072" width="8.88671875" style="605"/>
    <col min="3073" max="3073" width="3.21875" style="605" customWidth="1"/>
    <col min="3074" max="3074" width="11" style="605" bestFit="1" customWidth="1"/>
    <col min="3075" max="3075" width="20.33203125" style="605" bestFit="1" customWidth="1"/>
    <col min="3076" max="3076" width="10.21875" style="605" bestFit="1" customWidth="1"/>
    <col min="3077" max="3077" width="11.33203125" style="605" bestFit="1" customWidth="1"/>
    <col min="3078" max="3078" width="23.88671875" style="605" bestFit="1" customWidth="1"/>
    <col min="3079" max="3079" width="3.21875" style="605" customWidth="1"/>
    <col min="3080" max="3080" width="11.6640625" style="605" bestFit="1" customWidth="1"/>
    <col min="3081" max="3081" width="17.6640625" style="605" bestFit="1" customWidth="1"/>
    <col min="3082" max="3082" width="10.21875" style="605" bestFit="1" customWidth="1"/>
    <col min="3083" max="3083" width="10.88671875" style="605" bestFit="1" customWidth="1"/>
    <col min="3084" max="3084" width="23.88671875" style="605" bestFit="1" customWidth="1"/>
    <col min="3085" max="3085" width="3.21875" style="605" customWidth="1"/>
    <col min="3086" max="3086" width="11.6640625" style="605" bestFit="1" customWidth="1"/>
    <col min="3087" max="3087" width="20.33203125" style="605" bestFit="1" customWidth="1"/>
    <col min="3088" max="3088" width="12.6640625" style="605" bestFit="1" customWidth="1"/>
    <col min="3089" max="3089" width="12.109375" style="605" bestFit="1" customWidth="1"/>
    <col min="3090" max="3090" width="23.88671875" style="605" bestFit="1" customWidth="1"/>
    <col min="3091" max="3091" width="2.44140625" style="605" customWidth="1"/>
    <col min="3092" max="3092" width="11.6640625" style="605" bestFit="1" customWidth="1"/>
    <col min="3093" max="3093" width="24.44140625" style="605" bestFit="1" customWidth="1"/>
    <col min="3094" max="3094" width="12.6640625" style="605" bestFit="1" customWidth="1"/>
    <col min="3095" max="3095" width="12.109375" style="605" bestFit="1" customWidth="1"/>
    <col min="3096" max="3096" width="23.88671875" style="605" bestFit="1" customWidth="1"/>
    <col min="3097" max="3097" width="2.44140625" style="605" customWidth="1"/>
    <col min="3098" max="3098" width="11.6640625" style="605" bestFit="1" customWidth="1"/>
    <col min="3099" max="3099" width="21.6640625" style="605" bestFit="1" customWidth="1"/>
    <col min="3100" max="3100" width="12.6640625" style="605" bestFit="1" customWidth="1"/>
    <col min="3101" max="3101" width="12.109375" style="605" bestFit="1" customWidth="1"/>
    <col min="3102" max="3102" width="23.88671875" style="605" bestFit="1" customWidth="1"/>
    <col min="3103" max="3103" width="1.77734375" style="605" customWidth="1"/>
    <col min="3104" max="3104" width="13" style="605" bestFit="1" customWidth="1"/>
    <col min="3105" max="3105" width="23.109375" style="605" bestFit="1" customWidth="1"/>
    <col min="3106" max="3106" width="12.6640625" style="605" bestFit="1" customWidth="1"/>
    <col min="3107" max="3107" width="11.109375" style="605" bestFit="1" customWidth="1"/>
    <col min="3108" max="3108" width="23.88671875" style="605" bestFit="1" customWidth="1"/>
    <col min="3109" max="3109" width="2.109375" style="605" customWidth="1"/>
    <col min="3110" max="3110" width="11.6640625" style="605" bestFit="1" customWidth="1"/>
    <col min="3111" max="3111" width="23.21875" style="605" bestFit="1" customWidth="1"/>
    <col min="3112" max="3112" width="10.21875" style="605" bestFit="1" customWidth="1"/>
    <col min="3113" max="3113" width="8.44140625" style="605" bestFit="1" customWidth="1"/>
    <col min="3114" max="3114" width="23.88671875" style="605" bestFit="1" customWidth="1"/>
    <col min="3115" max="3115" width="2.109375" style="605" customWidth="1"/>
    <col min="3116" max="3116" width="15.109375" style="605" bestFit="1" customWidth="1"/>
    <col min="3117" max="3117" width="21.88671875" style="605" bestFit="1" customWidth="1"/>
    <col min="3118" max="3118" width="12.6640625" style="605" bestFit="1" customWidth="1"/>
    <col min="3119" max="3119" width="11.109375" style="605" bestFit="1" customWidth="1"/>
    <col min="3120" max="3120" width="23.88671875" style="605" bestFit="1" customWidth="1"/>
    <col min="3121" max="3121" width="2" style="605" customWidth="1"/>
    <col min="3122" max="3122" width="18.109375" style="605" bestFit="1" customWidth="1"/>
    <col min="3123" max="3123" width="8.6640625" style="605" bestFit="1" customWidth="1"/>
    <col min="3124" max="3124" width="12.6640625" style="605" bestFit="1" customWidth="1"/>
    <col min="3125" max="3125" width="11.109375" style="605" bestFit="1" customWidth="1"/>
    <col min="3126" max="3126" width="8.6640625" style="605" bestFit="1" customWidth="1"/>
    <col min="3127" max="3135" width="9" style="605" customWidth="1"/>
    <col min="3136" max="3328" width="8.88671875" style="605"/>
    <col min="3329" max="3329" width="3.21875" style="605" customWidth="1"/>
    <col min="3330" max="3330" width="11" style="605" bestFit="1" customWidth="1"/>
    <col min="3331" max="3331" width="20.33203125" style="605" bestFit="1" customWidth="1"/>
    <col min="3332" max="3332" width="10.21875" style="605" bestFit="1" customWidth="1"/>
    <col min="3333" max="3333" width="11.33203125" style="605" bestFit="1" customWidth="1"/>
    <col min="3334" max="3334" width="23.88671875" style="605" bestFit="1" customWidth="1"/>
    <col min="3335" max="3335" width="3.21875" style="605" customWidth="1"/>
    <col min="3336" max="3336" width="11.6640625" style="605" bestFit="1" customWidth="1"/>
    <col min="3337" max="3337" width="17.6640625" style="605" bestFit="1" customWidth="1"/>
    <col min="3338" max="3338" width="10.21875" style="605" bestFit="1" customWidth="1"/>
    <col min="3339" max="3339" width="10.88671875" style="605" bestFit="1" customWidth="1"/>
    <col min="3340" max="3340" width="23.88671875" style="605" bestFit="1" customWidth="1"/>
    <col min="3341" max="3341" width="3.21875" style="605" customWidth="1"/>
    <col min="3342" max="3342" width="11.6640625" style="605" bestFit="1" customWidth="1"/>
    <col min="3343" max="3343" width="20.33203125" style="605" bestFit="1" customWidth="1"/>
    <col min="3344" max="3344" width="12.6640625" style="605" bestFit="1" customWidth="1"/>
    <col min="3345" max="3345" width="12.109375" style="605" bestFit="1" customWidth="1"/>
    <col min="3346" max="3346" width="23.88671875" style="605" bestFit="1" customWidth="1"/>
    <col min="3347" max="3347" width="2.44140625" style="605" customWidth="1"/>
    <col min="3348" max="3348" width="11.6640625" style="605" bestFit="1" customWidth="1"/>
    <col min="3349" max="3349" width="24.44140625" style="605" bestFit="1" customWidth="1"/>
    <col min="3350" max="3350" width="12.6640625" style="605" bestFit="1" customWidth="1"/>
    <col min="3351" max="3351" width="12.109375" style="605" bestFit="1" customWidth="1"/>
    <col min="3352" max="3352" width="23.88671875" style="605" bestFit="1" customWidth="1"/>
    <col min="3353" max="3353" width="2.44140625" style="605" customWidth="1"/>
    <col min="3354" max="3354" width="11.6640625" style="605" bestFit="1" customWidth="1"/>
    <col min="3355" max="3355" width="21.6640625" style="605" bestFit="1" customWidth="1"/>
    <col min="3356" max="3356" width="12.6640625" style="605" bestFit="1" customWidth="1"/>
    <col min="3357" max="3357" width="12.109375" style="605" bestFit="1" customWidth="1"/>
    <col min="3358" max="3358" width="23.88671875" style="605" bestFit="1" customWidth="1"/>
    <col min="3359" max="3359" width="1.77734375" style="605" customWidth="1"/>
    <col min="3360" max="3360" width="13" style="605" bestFit="1" customWidth="1"/>
    <col min="3361" max="3361" width="23.109375" style="605" bestFit="1" customWidth="1"/>
    <col min="3362" max="3362" width="12.6640625" style="605" bestFit="1" customWidth="1"/>
    <col min="3363" max="3363" width="11.109375" style="605" bestFit="1" customWidth="1"/>
    <col min="3364" max="3364" width="23.88671875" style="605" bestFit="1" customWidth="1"/>
    <col min="3365" max="3365" width="2.109375" style="605" customWidth="1"/>
    <col min="3366" max="3366" width="11.6640625" style="605" bestFit="1" customWidth="1"/>
    <col min="3367" max="3367" width="23.21875" style="605" bestFit="1" customWidth="1"/>
    <col min="3368" max="3368" width="10.21875" style="605" bestFit="1" customWidth="1"/>
    <col min="3369" max="3369" width="8.44140625" style="605" bestFit="1" customWidth="1"/>
    <col min="3370" max="3370" width="23.88671875" style="605" bestFit="1" customWidth="1"/>
    <col min="3371" max="3371" width="2.109375" style="605" customWidth="1"/>
    <col min="3372" max="3372" width="15.109375" style="605" bestFit="1" customWidth="1"/>
    <col min="3373" max="3373" width="21.88671875" style="605" bestFit="1" customWidth="1"/>
    <col min="3374" max="3374" width="12.6640625" style="605" bestFit="1" customWidth="1"/>
    <col min="3375" max="3375" width="11.109375" style="605" bestFit="1" customWidth="1"/>
    <col min="3376" max="3376" width="23.88671875" style="605" bestFit="1" customWidth="1"/>
    <col min="3377" max="3377" width="2" style="605" customWidth="1"/>
    <col min="3378" max="3378" width="18.109375" style="605" bestFit="1" customWidth="1"/>
    <col min="3379" max="3379" width="8.6640625" style="605" bestFit="1" customWidth="1"/>
    <col min="3380" max="3380" width="12.6640625" style="605" bestFit="1" customWidth="1"/>
    <col min="3381" max="3381" width="11.109375" style="605" bestFit="1" customWidth="1"/>
    <col min="3382" max="3382" width="8.6640625" style="605" bestFit="1" customWidth="1"/>
    <col min="3383" max="3391" width="9" style="605" customWidth="1"/>
    <col min="3392" max="3584" width="8.88671875" style="605"/>
    <col min="3585" max="3585" width="3.21875" style="605" customWidth="1"/>
    <col min="3586" max="3586" width="11" style="605" bestFit="1" customWidth="1"/>
    <col min="3587" max="3587" width="20.33203125" style="605" bestFit="1" customWidth="1"/>
    <col min="3588" max="3588" width="10.21875" style="605" bestFit="1" customWidth="1"/>
    <col min="3589" max="3589" width="11.33203125" style="605" bestFit="1" customWidth="1"/>
    <col min="3590" max="3590" width="23.88671875" style="605" bestFit="1" customWidth="1"/>
    <col min="3591" max="3591" width="3.21875" style="605" customWidth="1"/>
    <col min="3592" max="3592" width="11.6640625" style="605" bestFit="1" customWidth="1"/>
    <col min="3593" max="3593" width="17.6640625" style="605" bestFit="1" customWidth="1"/>
    <col min="3594" max="3594" width="10.21875" style="605" bestFit="1" customWidth="1"/>
    <col min="3595" max="3595" width="10.88671875" style="605" bestFit="1" customWidth="1"/>
    <col min="3596" max="3596" width="23.88671875" style="605" bestFit="1" customWidth="1"/>
    <col min="3597" max="3597" width="3.21875" style="605" customWidth="1"/>
    <col min="3598" max="3598" width="11.6640625" style="605" bestFit="1" customWidth="1"/>
    <col min="3599" max="3599" width="20.33203125" style="605" bestFit="1" customWidth="1"/>
    <col min="3600" max="3600" width="12.6640625" style="605" bestFit="1" customWidth="1"/>
    <col min="3601" max="3601" width="12.109375" style="605" bestFit="1" customWidth="1"/>
    <col min="3602" max="3602" width="23.88671875" style="605" bestFit="1" customWidth="1"/>
    <col min="3603" max="3603" width="2.44140625" style="605" customWidth="1"/>
    <col min="3604" max="3604" width="11.6640625" style="605" bestFit="1" customWidth="1"/>
    <col min="3605" max="3605" width="24.44140625" style="605" bestFit="1" customWidth="1"/>
    <col min="3606" max="3606" width="12.6640625" style="605" bestFit="1" customWidth="1"/>
    <col min="3607" max="3607" width="12.109375" style="605" bestFit="1" customWidth="1"/>
    <col min="3608" max="3608" width="23.88671875" style="605" bestFit="1" customWidth="1"/>
    <col min="3609" max="3609" width="2.44140625" style="605" customWidth="1"/>
    <col min="3610" max="3610" width="11.6640625" style="605" bestFit="1" customWidth="1"/>
    <col min="3611" max="3611" width="21.6640625" style="605" bestFit="1" customWidth="1"/>
    <col min="3612" max="3612" width="12.6640625" style="605" bestFit="1" customWidth="1"/>
    <col min="3613" max="3613" width="12.109375" style="605" bestFit="1" customWidth="1"/>
    <col min="3614" max="3614" width="23.88671875" style="605" bestFit="1" customWidth="1"/>
    <col min="3615" max="3615" width="1.77734375" style="605" customWidth="1"/>
    <col min="3616" max="3616" width="13" style="605" bestFit="1" customWidth="1"/>
    <col min="3617" max="3617" width="23.109375" style="605" bestFit="1" customWidth="1"/>
    <col min="3618" max="3618" width="12.6640625" style="605" bestFit="1" customWidth="1"/>
    <col min="3619" max="3619" width="11.109375" style="605" bestFit="1" customWidth="1"/>
    <col min="3620" max="3620" width="23.88671875" style="605" bestFit="1" customWidth="1"/>
    <col min="3621" max="3621" width="2.109375" style="605" customWidth="1"/>
    <col min="3622" max="3622" width="11.6640625" style="605" bestFit="1" customWidth="1"/>
    <col min="3623" max="3623" width="23.21875" style="605" bestFit="1" customWidth="1"/>
    <col min="3624" max="3624" width="10.21875" style="605" bestFit="1" customWidth="1"/>
    <col min="3625" max="3625" width="8.44140625" style="605" bestFit="1" customWidth="1"/>
    <col min="3626" max="3626" width="23.88671875" style="605" bestFit="1" customWidth="1"/>
    <col min="3627" max="3627" width="2.109375" style="605" customWidth="1"/>
    <col min="3628" max="3628" width="15.109375" style="605" bestFit="1" customWidth="1"/>
    <col min="3629" max="3629" width="21.88671875" style="605" bestFit="1" customWidth="1"/>
    <col min="3630" max="3630" width="12.6640625" style="605" bestFit="1" customWidth="1"/>
    <col min="3631" max="3631" width="11.109375" style="605" bestFit="1" customWidth="1"/>
    <col min="3632" max="3632" width="23.88671875" style="605" bestFit="1" customWidth="1"/>
    <col min="3633" max="3633" width="2" style="605" customWidth="1"/>
    <col min="3634" max="3634" width="18.109375" style="605" bestFit="1" customWidth="1"/>
    <col min="3635" max="3635" width="8.6640625" style="605" bestFit="1" customWidth="1"/>
    <col min="3636" max="3636" width="12.6640625" style="605" bestFit="1" customWidth="1"/>
    <col min="3637" max="3637" width="11.109375" style="605" bestFit="1" customWidth="1"/>
    <col min="3638" max="3638" width="8.6640625" style="605" bestFit="1" customWidth="1"/>
    <col min="3639" max="3647" width="9" style="605" customWidth="1"/>
    <col min="3648" max="3840" width="8.88671875" style="605"/>
    <col min="3841" max="3841" width="3.21875" style="605" customWidth="1"/>
    <col min="3842" max="3842" width="11" style="605" bestFit="1" customWidth="1"/>
    <col min="3843" max="3843" width="20.33203125" style="605" bestFit="1" customWidth="1"/>
    <col min="3844" max="3844" width="10.21875" style="605" bestFit="1" customWidth="1"/>
    <col min="3845" max="3845" width="11.33203125" style="605" bestFit="1" customWidth="1"/>
    <col min="3846" max="3846" width="23.88671875" style="605" bestFit="1" customWidth="1"/>
    <col min="3847" max="3847" width="3.21875" style="605" customWidth="1"/>
    <col min="3848" max="3848" width="11.6640625" style="605" bestFit="1" customWidth="1"/>
    <col min="3849" max="3849" width="17.6640625" style="605" bestFit="1" customWidth="1"/>
    <col min="3850" max="3850" width="10.21875" style="605" bestFit="1" customWidth="1"/>
    <col min="3851" max="3851" width="10.88671875" style="605" bestFit="1" customWidth="1"/>
    <col min="3852" max="3852" width="23.88671875" style="605" bestFit="1" customWidth="1"/>
    <col min="3853" max="3853" width="3.21875" style="605" customWidth="1"/>
    <col min="3854" max="3854" width="11.6640625" style="605" bestFit="1" customWidth="1"/>
    <col min="3855" max="3855" width="20.33203125" style="605" bestFit="1" customWidth="1"/>
    <col min="3856" max="3856" width="12.6640625" style="605" bestFit="1" customWidth="1"/>
    <col min="3857" max="3857" width="12.109375" style="605" bestFit="1" customWidth="1"/>
    <col min="3858" max="3858" width="23.88671875" style="605" bestFit="1" customWidth="1"/>
    <col min="3859" max="3859" width="2.44140625" style="605" customWidth="1"/>
    <col min="3860" max="3860" width="11.6640625" style="605" bestFit="1" customWidth="1"/>
    <col min="3861" max="3861" width="24.44140625" style="605" bestFit="1" customWidth="1"/>
    <col min="3862" max="3862" width="12.6640625" style="605" bestFit="1" customWidth="1"/>
    <col min="3863" max="3863" width="12.109375" style="605" bestFit="1" customWidth="1"/>
    <col min="3864" max="3864" width="23.88671875" style="605" bestFit="1" customWidth="1"/>
    <col min="3865" max="3865" width="2.44140625" style="605" customWidth="1"/>
    <col min="3866" max="3866" width="11.6640625" style="605" bestFit="1" customWidth="1"/>
    <col min="3867" max="3867" width="21.6640625" style="605" bestFit="1" customWidth="1"/>
    <col min="3868" max="3868" width="12.6640625" style="605" bestFit="1" customWidth="1"/>
    <col min="3869" max="3869" width="12.109375" style="605" bestFit="1" customWidth="1"/>
    <col min="3870" max="3870" width="23.88671875" style="605" bestFit="1" customWidth="1"/>
    <col min="3871" max="3871" width="1.77734375" style="605" customWidth="1"/>
    <col min="3872" max="3872" width="13" style="605" bestFit="1" customWidth="1"/>
    <col min="3873" max="3873" width="23.109375" style="605" bestFit="1" customWidth="1"/>
    <col min="3874" max="3874" width="12.6640625" style="605" bestFit="1" customWidth="1"/>
    <col min="3875" max="3875" width="11.109375" style="605" bestFit="1" customWidth="1"/>
    <col min="3876" max="3876" width="23.88671875" style="605" bestFit="1" customWidth="1"/>
    <col min="3877" max="3877" width="2.109375" style="605" customWidth="1"/>
    <col min="3878" max="3878" width="11.6640625" style="605" bestFit="1" customWidth="1"/>
    <col min="3879" max="3879" width="23.21875" style="605" bestFit="1" customWidth="1"/>
    <col min="3880" max="3880" width="10.21875" style="605" bestFit="1" customWidth="1"/>
    <col min="3881" max="3881" width="8.44140625" style="605" bestFit="1" customWidth="1"/>
    <col min="3882" max="3882" width="23.88671875" style="605" bestFit="1" customWidth="1"/>
    <col min="3883" max="3883" width="2.109375" style="605" customWidth="1"/>
    <col min="3884" max="3884" width="15.109375" style="605" bestFit="1" customWidth="1"/>
    <col min="3885" max="3885" width="21.88671875" style="605" bestFit="1" customWidth="1"/>
    <col min="3886" max="3886" width="12.6640625" style="605" bestFit="1" customWidth="1"/>
    <col min="3887" max="3887" width="11.109375" style="605" bestFit="1" customWidth="1"/>
    <col min="3888" max="3888" width="23.88671875" style="605" bestFit="1" customWidth="1"/>
    <col min="3889" max="3889" width="2" style="605" customWidth="1"/>
    <col min="3890" max="3890" width="18.109375" style="605" bestFit="1" customWidth="1"/>
    <col min="3891" max="3891" width="8.6640625" style="605" bestFit="1" customWidth="1"/>
    <col min="3892" max="3892" width="12.6640625" style="605" bestFit="1" customWidth="1"/>
    <col min="3893" max="3893" width="11.109375" style="605" bestFit="1" customWidth="1"/>
    <col min="3894" max="3894" width="8.6640625" style="605" bestFit="1" customWidth="1"/>
    <col min="3895" max="3903" width="9" style="605" customWidth="1"/>
    <col min="3904" max="4096" width="8.88671875" style="605"/>
    <col min="4097" max="4097" width="3.21875" style="605" customWidth="1"/>
    <col min="4098" max="4098" width="11" style="605" bestFit="1" customWidth="1"/>
    <col min="4099" max="4099" width="20.33203125" style="605" bestFit="1" customWidth="1"/>
    <col min="4100" max="4100" width="10.21875" style="605" bestFit="1" customWidth="1"/>
    <col min="4101" max="4101" width="11.33203125" style="605" bestFit="1" customWidth="1"/>
    <col min="4102" max="4102" width="23.88671875" style="605" bestFit="1" customWidth="1"/>
    <col min="4103" max="4103" width="3.21875" style="605" customWidth="1"/>
    <col min="4104" max="4104" width="11.6640625" style="605" bestFit="1" customWidth="1"/>
    <col min="4105" max="4105" width="17.6640625" style="605" bestFit="1" customWidth="1"/>
    <col min="4106" max="4106" width="10.21875" style="605" bestFit="1" customWidth="1"/>
    <col min="4107" max="4107" width="10.88671875" style="605" bestFit="1" customWidth="1"/>
    <col min="4108" max="4108" width="23.88671875" style="605" bestFit="1" customWidth="1"/>
    <col min="4109" max="4109" width="3.21875" style="605" customWidth="1"/>
    <col min="4110" max="4110" width="11.6640625" style="605" bestFit="1" customWidth="1"/>
    <col min="4111" max="4111" width="20.33203125" style="605" bestFit="1" customWidth="1"/>
    <col min="4112" max="4112" width="12.6640625" style="605" bestFit="1" customWidth="1"/>
    <col min="4113" max="4113" width="12.109375" style="605" bestFit="1" customWidth="1"/>
    <col min="4114" max="4114" width="23.88671875" style="605" bestFit="1" customWidth="1"/>
    <col min="4115" max="4115" width="2.44140625" style="605" customWidth="1"/>
    <col min="4116" max="4116" width="11.6640625" style="605" bestFit="1" customWidth="1"/>
    <col min="4117" max="4117" width="24.44140625" style="605" bestFit="1" customWidth="1"/>
    <col min="4118" max="4118" width="12.6640625" style="605" bestFit="1" customWidth="1"/>
    <col min="4119" max="4119" width="12.109375" style="605" bestFit="1" customWidth="1"/>
    <col min="4120" max="4120" width="23.88671875" style="605" bestFit="1" customWidth="1"/>
    <col min="4121" max="4121" width="2.44140625" style="605" customWidth="1"/>
    <col min="4122" max="4122" width="11.6640625" style="605" bestFit="1" customWidth="1"/>
    <col min="4123" max="4123" width="21.6640625" style="605" bestFit="1" customWidth="1"/>
    <col min="4124" max="4124" width="12.6640625" style="605" bestFit="1" customWidth="1"/>
    <col min="4125" max="4125" width="12.109375" style="605" bestFit="1" customWidth="1"/>
    <col min="4126" max="4126" width="23.88671875" style="605" bestFit="1" customWidth="1"/>
    <col min="4127" max="4127" width="1.77734375" style="605" customWidth="1"/>
    <col min="4128" max="4128" width="13" style="605" bestFit="1" customWidth="1"/>
    <col min="4129" max="4129" width="23.109375" style="605" bestFit="1" customWidth="1"/>
    <col min="4130" max="4130" width="12.6640625" style="605" bestFit="1" customWidth="1"/>
    <col min="4131" max="4131" width="11.109375" style="605" bestFit="1" customWidth="1"/>
    <col min="4132" max="4132" width="23.88671875" style="605" bestFit="1" customWidth="1"/>
    <col min="4133" max="4133" width="2.109375" style="605" customWidth="1"/>
    <col min="4134" max="4134" width="11.6640625" style="605" bestFit="1" customWidth="1"/>
    <col min="4135" max="4135" width="23.21875" style="605" bestFit="1" customWidth="1"/>
    <col min="4136" max="4136" width="10.21875" style="605" bestFit="1" customWidth="1"/>
    <col min="4137" max="4137" width="8.44140625" style="605" bestFit="1" customWidth="1"/>
    <col min="4138" max="4138" width="23.88671875" style="605" bestFit="1" customWidth="1"/>
    <col min="4139" max="4139" width="2.109375" style="605" customWidth="1"/>
    <col min="4140" max="4140" width="15.109375" style="605" bestFit="1" customWidth="1"/>
    <col min="4141" max="4141" width="21.88671875" style="605" bestFit="1" customWidth="1"/>
    <col min="4142" max="4142" width="12.6640625" style="605" bestFit="1" customWidth="1"/>
    <col min="4143" max="4143" width="11.109375" style="605" bestFit="1" customWidth="1"/>
    <col min="4144" max="4144" width="23.88671875" style="605" bestFit="1" customWidth="1"/>
    <col min="4145" max="4145" width="2" style="605" customWidth="1"/>
    <col min="4146" max="4146" width="18.109375" style="605" bestFit="1" customWidth="1"/>
    <col min="4147" max="4147" width="8.6640625" style="605" bestFit="1" customWidth="1"/>
    <col min="4148" max="4148" width="12.6640625" style="605" bestFit="1" customWidth="1"/>
    <col min="4149" max="4149" width="11.109375" style="605" bestFit="1" customWidth="1"/>
    <col min="4150" max="4150" width="8.6640625" style="605" bestFit="1" customWidth="1"/>
    <col min="4151" max="4159" width="9" style="605" customWidth="1"/>
    <col min="4160" max="4352" width="8.88671875" style="605"/>
    <col min="4353" max="4353" width="3.21875" style="605" customWidth="1"/>
    <col min="4354" max="4354" width="11" style="605" bestFit="1" customWidth="1"/>
    <col min="4355" max="4355" width="20.33203125" style="605" bestFit="1" customWidth="1"/>
    <col min="4356" max="4356" width="10.21875" style="605" bestFit="1" customWidth="1"/>
    <col min="4357" max="4357" width="11.33203125" style="605" bestFit="1" customWidth="1"/>
    <col min="4358" max="4358" width="23.88671875" style="605" bestFit="1" customWidth="1"/>
    <col min="4359" max="4359" width="3.21875" style="605" customWidth="1"/>
    <col min="4360" max="4360" width="11.6640625" style="605" bestFit="1" customWidth="1"/>
    <col min="4361" max="4361" width="17.6640625" style="605" bestFit="1" customWidth="1"/>
    <col min="4362" max="4362" width="10.21875" style="605" bestFit="1" customWidth="1"/>
    <col min="4363" max="4363" width="10.88671875" style="605" bestFit="1" customWidth="1"/>
    <col min="4364" max="4364" width="23.88671875" style="605" bestFit="1" customWidth="1"/>
    <col min="4365" max="4365" width="3.21875" style="605" customWidth="1"/>
    <col min="4366" max="4366" width="11.6640625" style="605" bestFit="1" customWidth="1"/>
    <col min="4367" max="4367" width="20.33203125" style="605" bestFit="1" customWidth="1"/>
    <col min="4368" max="4368" width="12.6640625" style="605" bestFit="1" customWidth="1"/>
    <col min="4369" max="4369" width="12.109375" style="605" bestFit="1" customWidth="1"/>
    <col min="4370" max="4370" width="23.88671875" style="605" bestFit="1" customWidth="1"/>
    <col min="4371" max="4371" width="2.44140625" style="605" customWidth="1"/>
    <col min="4372" max="4372" width="11.6640625" style="605" bestFit="1" customWidth="1"/>
    <col min="4373" max="4373" width="24.44140625" style="605" bestFit="1" customWidth="1"/>
    <col min="4374" max="4374" width="12.6640625" style="605" bestFit="1" customWidth="1"/>
    <col min="4375" max="4375" width="12.109375" style="605" bestFit="1" customWidth="1"/>
    <col min="4376" max="4376" width="23.88671875" style="605" bestFit="1" customWidth="1"/>
    <col min="4377" max="4377" width="2.44140625" style="605" customWidth="1"/>
    <col min="4378" max="4378" width="11.6640625" style="605" bestFit="1" customWidth="1"/>
    <col min="4379" max="4379" width="21.6640625" style="605" bestFit="1" customWidth="1"/>
    <col min="4380" max="4380" width="12.6640625" style="605" bestFit="1" customWidth="1"/>
    <col min="4381" max="4381" width="12.109375" style="605" bestFit="1" customWidth="1"/>
    <col min="4382" max="4382" width="23.88671875" style="605" bestFit="1" customWidth="1"/>
    <col min="4383" max="4383" width="1.77734375" style="605" customWidth="1"/>
    <col min="4384" max="4384" width="13" style="605" bestFit="1" customWidth="1"/>
    <col min="4385" max="4385" width="23.109375" style="605" bestFit="1" customWidth="1"/>
    <col min="4386" max="4386" width="12.6640625" style="605" bestFit="1" customWidth="1"/>
    <col min="4387" max="4387" width="11.109375" style="605" bestFit="1" customWidth="1"/>
    <col min="4388" max="4388" width="23.88671875" style="605" bestFit="1" customWidth="1"/>
    <col min="4389" max="4389" width="2.109375" style="605" customWidth="1"/>
    <col min="4390" max="4390" width="11.6640625" style="605" bestFit="1" customWidth="1"/>
    <col min="4391" max="4391" width="23.21875" style="605" bestFit="1" customWidth="1"/>
    <col min="4392" max="4392" width="10.21875" style="605" bestFit="1" customWidth="1"/>
    <col min="4393" max="4393" width="8.44140625" style="605" bestFit="1" customWidth="1"/>
    <col min="4394" max="4394" width="23.88671875" style="605" bestFit="1" customWidth="1"/>
    <col min="4395" max="4395" width="2.109375" style="605" customWidth="1"/>
    <col min="4396" max="4396" width="15.109375" style="605" bestFit="1" customWidth="1"/>
    <col min="4397" max="4397" width="21.88671875" style="605" bestFit="1" customWidth="1"/>
    <col min="4398" max="4398" width="12.6640625" style="605" bestFit="1" customWidth="1"/>
    <col min="4399" max="4399" width="11.109375" style="605" bestFit="1" customWidth="1"/>
    <col min="4400" max="4400" width="23.88671875" style="605" bestFit="1" customWidth="1"/>
    <col min="4401" max="4401" width="2" style="605" customWidth="1"/>
    <col min="4402" max="4402" width="18.109375" style="605" bestFit="1" customWidth="1"/>
    <col min="4403" max="4403" width="8.6640625" style="605" bestFit="1" customWidth="1"/>
    <col min="4404" max="4404" width="12.6640625" style="605" bestFit="1" customWidth="1"/>
    <col min="4405" max="4405" width="11.109375" style="605" bestFit="1" customWidth="1"/>
    <col min="4406" max="4406" width="8.6640625" style="605" bestFit="1" customWidth="1"/>
    <col min="4407" max="4415" width="9" style="605" customWidth="1"/>
    <col min="4416" max="4608" width="8.88671875" style="605"/>
    <col min="4609" max="4609" width="3.21875" style="605" customWidth="1"/>
    <col min="4610" max="4610" width="11" style="605" bestFit="1" customWidth="1"/>
    <col min="4611" max="4611" width="20.33203125" style="605" bestFit="1" customWidth="1"/>
    <col min="4612" max="4612" width="10.21875" style="605" bestFit="1" customWidth="1"/>
    <col min="4613" max="4613" width="11.33203125" style="605" bestFit="1" customWidth="1"/>
    <col min="4614" max="4614" width="23.88671875" style="605" bestFit="1" customWidth="1"/>
    <col min="4615" max="4615" width="3.21875" style="605" customWidth="1"/>
    <col min="4616" max="4616" width="11.6640625" style="605" bestFit="1" customWidth="1"/>
    <col min="4617" max="4617" width="17.6640625" style="605" bestFit="1" customWidth="1"/>
    <col min="4618" max="4618" width="10.21875" style="605" bestFit="1" customWidth="1"/>
    <col min="4619" max="4619" width="10.88671875" style="605" bestFit="1" customWidth="1"/>
    <col min="4620" max="4620" width="23.88671875" style="605" bestFit="1" customWidth="1"/>
    <col min="4621" max="4621" width="3.21875" style="605" customWidth="1"/>
    <col min="4622" max="4622" width="11.6640625" style="605" bestFit="1" customWidth="1"/>
    <col min="4623" max="4623" width="20.33203125" style="605" bestFit="1" customWidth="1"/>
    <col min="4624" max="4624" width="12.6640625" style="605" bestFit="1" customWidth="1"/>
    <col min="4625" max="4625" width="12.109375" style="605" bestFit="1" customWidth="1"/>
    <col min="4626" max="4626" width="23.88671875" style="605" bestFit="1" customWidth="1"/>
    <col min="4627" max="4627" width="2.44140625" style="605" customWidth="1"/>
    <col min="4628" max="4628" width="11.6640625" style="605" bestFit="1" customWidth="1"/>
    <col min="4629" max="4629" width="24.44140625" style="605" bestFit="1" customWidth="1"/>
    <col min="4630" max="4630" width="12.6640625" style="605" bestFit="1" customWidth="1"/>
    <col min="4631" max="4631" width="12.109375" style="605" bestFit="1" customWidth="1"/>
    <col min="4632" max="4632" width="23.88671875" style="605" bestFit="1" customWidth="1"/>
    <col min="4633" max="4633" width="2.44140625" style="605" customWidth="1"/>
    <col min="4634" max="4634" width="11.6640625" style="605" bestFit="1" customWidth="1"/>
    <col min="4635" max="4635" width="21.6640625" style="605" bestFit="1" customWidth="1"/>
    <col min="4636" max="4636" width="12.6640625" style="605" bestFit="1" customWidth="1"/>
    <col min="4637" max="4637" width="12.109375" style="605" bestFit="1" customWidth="1"/>
    <col min="4638" max="4638" width="23.88671875" style="605" bestFit="1" customWidth="1"/>
    <col min="4639" max="4639" width="1.77734375" style="605" customWidth="1"/>
    <col min="4640" max="4640" width="13" style="605" bestFit="1" customWidth="1"/>
    <col min="4641" max="4641" width="23.109375" style="605" bestFit="1" customWidth="1"/>
    <col min="4642" max="4642" width="12.6640625" style="605" bestFit="1" customWidth="1"/>
    <col min="4643" max="4643" width="11.109375" style="605" bestFit="1" customWidth="1"/>
    <col min="4644" max="4644" width="23.88671875" style="605" bestFit="1" customWidth="1"/>
    <col min="4645" max="4645" width="2.109375" style="605" customWidth="1"/>
    <col min="4646" max="4646" width="11.6640625" style="605" bestFit="1" customWidth="1"/>
    <col min="4647" max="4647" width="23.21875" style="605" bestFit="1" customWidth="1"/>
    <col min="4648" max="4648" width="10.21875" style="605" bestFit="1" customWidth="1"/>
    <col min="4649" max="4649" width="8.44140625" style="605" bestFit="1" customWidth="1"/>
    <col min="4650" max="4650" width="23.88671875" style="605" bestFit="1" customWidth="1"/>
    <col min="4651" max="4651" width="2.109375" style="605" customWidth="1"/>
    <col min="4652" max="4652" width="15.109375" style="605" bestFit="1" customWidth="1"/>
    <col min="4653" max="4653" width="21.88671875" style="605" bestFit="1" customWidth="1"/>
    <col min="4654" max="4654" width="12.6640625" style="605" bestFit="1" customWidth="1"/>
    <col min="4655" max="4655" width="11.109375" style="605" bestFit="1" customWidth="1"/>
    <col min="4656" max="4656" width="23.88671875" style="605" bestFit="1" customWidth="1"/>
    <col min="4657" max="4657" width="2" style="605" customWidth="1"/>
    <col min="4658" max="4658" width="18.109375" style="605" bestFit="1" customWidth="1"/>
    <col min="4659" max="4659" width="8.6640625" style="605" bestFit="1" customWidth="1"/>
    <col min="4660" max="4660" width="12.6640625" style="605" bestFit="1" customWidth="1"/>
    <col min="4661" max="4661" width="11.109375" style="605" bestFit="1" customWidth="1"/>
    <col min="4662" max="4662" width="8.6640625" style="605" bestFit="1" customWidth="1"/>
    <col min="4663" max="4671" width="9" style="605" customWidth="1"/>
    <col min="4672" max="4864" width="8.88671875" style="605"/>
    <col min="4865" max="4865" width="3.21875" style="605" customWidth="1"/>
    <col min="4866" max="4866" width="11" style="605" bestFit="1" customWidth="1"/>
    <col min="4867" max="4867" width="20.33203125" style="605" bestFit="1" customWidth="1"/>
    <col min="4868" max="4868" width="10.21875" style="605" bestFit="1" customWidth="1"/>
    <col min="4869" max="4869" width="11.33203125" style="605" bestFit="1" customWidth="1"/>
    <col min="4870" max="4870" width="23.88671875" style="605" bestFit="1" customWidth="1"/>
    <col min="4871" max="4871" width="3.21875" style="605" customWidth="1"/>
    <col min="4872" max="4872" width="11.6640625" style="605" bestFit="1" customWidth="1"/>
    <col min="4873" max="4873" width="17.6640625" style="605" bestFit="1" customWidth="1"/>
    <col min="4874" max="4874" width="10.21875" style="605" bestFit="1" customWidth="1"/>
    <col min="4875" max="4875" width="10.88671875" style="605" bestFit="1" customWidth="1"/>
    <col min="4876" max="4876" width="23.88671875" style="605" bestFit="1" customWidth="1"/>
    <col min="4877" max="4877" width="3.21875" style="605" customWidth="1"/>
    <col min="4878" max="4878" width="11.6640625" style="605" bestFit="1" customWidth="1"/>
    <col min="4879" max="4879" width="20.33203125" style="605" bestFit="1" customWidth="1"/>
    <col min="4880" max="4880" width="12.6640625" style="605" bestFit="1" customWidth="1"/>
    <col min="4881" max="4881" width="12.109375" style="605" bestFit="1" customWidth="1"/>
    <col min="4882" max="4882" width="23.88671875" style="605" bestFit="1" customWidth="1"/>
    <col min="4883" max="4883" width="2.44140625" style="605" customWidth="1"/>
    <col min="4884" max="4884" width="11.6640625" style="605" bestFit="1" customWidth="1"/>
    <col min="4885" max="4885" width="24.44140625" style="605" bestFit="1" customWidth="1"/>
    <col min="4886" max="4886" width="12.6640625" style="605" bestFit="1" customWidth="1"/>
    <col min="4887" max="4887" width="12.109375" style="605" bestFit="1" customWidth="1"/>
    <col min="4888" max="4888" width="23.88671875" style="605" bestFit="1" customWidth="1"/>
    <col min="4889" max="4889" width="2.44140625" style="605" customWidth="1"/>
    <col min="4890" max="4890" width="11.6640625" style="605" bestFit="1" customWidth="1"/>
    <col min="4891" max="4891" width="21.6640625" style="605" bestFit="1" customWidth="1"/>
    <col min="4892" max="4892" width="12.6640625" style="605" bestFit="1" customWidth="1"/>
    <col min="4893" max="4893" width="12.109375" style="605" bestFit="1" customWidth="1"/>
    <col min="4894" max="4894" width="23.88671875" style="605" bestFit="1" customWidth="1"/>
    <col min="4895" max="4895" width="1.77734375" style="605" customWidth="1"/>
    <col min="4896" max="4896" width="13" style="605" bestFit="1" customWidth="1"/>
    <col min="4897" max="4897" width="23.109375" style="605" bestFit="1" customWidth="1"/>
    <col min="4898" max="4898" width="12.6640625" style="605" bestFit="1" customWidth="1"/>
    <col min="4899" max="4899" width="11.109375" style="605" bestFit="1" customWidth="1"/>
    <col min="4900" max="4900" width="23.88671875" style="605" bestFit="1" customWidth="1"/>
    <col min="4901" max="4901" width="2.109375" style="605" customWidth="1"/>
    <col min="4902" max="4902" width="11.6640625" style="605" bestFit="1" customWidth="1"/>
    <col min="4903" max="4903" width="23.21875" style="605" bestFit="1" customWidth="1"/>
    <col min="4904" max="4904" width="10.21875" style="605" bestFit="1" customWidth="1"/>
    <col min="4905" max="4905" width="8.44140625" style="605" bestFit="1" customWidth="1"/>
    <col min="4906" max="4906" width="23.88671875" style="605" bestFit="1" customWidth="1"/>
    <col min="4907" max="4907" width="2.109375" style="605" customWidth="1"/>
    <col min="4908" max="4908" width="15.109375" style="605" bestFit="1" customWidth="1"/>
    <col min="4909" max="4909" width="21.88671875" style="605" bestFit="1" customWidth="1"/>
    <col min="4910" max="4910" width="12.6640625" style="605" bestFit="1" customWidth="1"/>
    <col min="4911" max="4911" width="11.109375" style="605" bestFit="1" customWidth="1"/>
    <col min="4912" max="4912" width="23.88671875" style="605" bestFit="1" customWidth="1"/>
    <col min="4913" max="4913" width="2" style="605" customWidth="1"/>
    <col min="4914" max="4914" width="18.109375" style="605" bestFit="1" customWidth="1"/>
    <col min="4915" max="4915" width="8.6640625" style="605" bestFit="1" customWidth="1"/>
    <col min="4916" max="4916" width="12.6640625" style="605" bestFit="1" customWidth="1"/>
    <col min="4917" max="4917" width="11.109375" style="605" bestFit="1" customWidth="1"/>
    <col min="4918" max="4918" width="8.6640625" style="605" bestFit="1" customWidth="1"/>
    <col min="4919" max="4927" width="9" style="605" customWidth="1"/>
    <col min="4928" max="5120" width="8.88671875" style="605"/>
    <col min="5121" max="5121" width="3.21875" style="605" customWidth="1"/>
    <col min="5122" max="5122" width="11" style="605" bestFit="1" customWidth="1"/>
    <col min="5123" max="5123" width="20.33203125" style="605" bestFit="1" customWidth="1"/>
    <col min="5124" max="5124" width="10.21875" style="605" bestFit="1" customWidth="1"/>
    <col min="5125" max="5125" width="11.33203125" style="605" bestFit="1" customWidth="1"/>
    <col min="5126" max="5126" width="23.88671875" style="605" bestFit="1" customWidth="1"/>
    <col min="5127" max="5127" width="3.21875" style="605" customWidth="1"/>
    <col min="5128" max="5128" width="11.6640625" style="605" bestFit="1" customWidth="1"/>
    <col min="5129" max="5129" width="17.6640625" style="605" bestFit="1" customWidth="1"/>
    <col min="5130" max="5130" width="10.21875" style="605" bestFit="1" customWidth="1"/>
    <col min="5131" max="5131" width="10.88671875" style="605" bestFit="1" customWidth="1"/>
    <col min="5132" max="5132" width="23.88671875" style="605" bestFit="1" customWidth="1"/>
    <col min="5133" max="5133" width="3.21875" style="605" customWidth="1"/>
    <col min="5134" max="5134" width="11.6640625" style="605" bestFit="1" customWidth="1"/>
    <col min="5135" max="5135" width="20.33203125" style="605" bestFit="1" customWidth="1"/>
    <col min="5136" max="5136" width="12.6640625" style="605" bestFit="1" customWidth="1"/>
    <col min="5137" max="5137" width="12.109375" style="605" bestFit="1" customWidth="1"/>
    <col min="5138" max="5138" width="23.88671875" style="605" bestFit="1" customWidth="1"/>
    <col min="5139" max="5139" width="2.44140625" style="605" customWidth="1"/>
    <col min="5140" max="5140" width="11.6640625" style="605" bestFit="1" customWidth="1"/>
    <col min="5141" max="5141" width="24.44140625" style="605" bestFit="1" customWidth="1"/>
    <col min="5142" max="5142" width="12.6640625" style="605" bestFit="1" customWidth="1"/>
    <col min="5143" max="5143" width="12.109375" style="605" bestFit="1" customWidth="1"/>
    <col min="5144" max="5144" width="23.88671875" style="605" bestFit="1" customWidth="1"/>
    <col min="5145" max="5145" width="2.44140625" style="605" customWidth="1"/>
    <col min="5146" max="5146" width="11.6640625" style="605" bestFit="1" customWidth="1"/>
    <col min="5147" max="5147" width="21.6640625" style="605" bestFit="1" customWidth="1"/>
    <col min="5148" max="5148" width="12.6640625" style="605" bestFit="1" customWidth="1"/>
    <col min="5149" max="5149" width="12.109375" style="605" bestFit="1" customWidth="1"/>
    <col min="5150" max="5150" width="23.88671875" style="605" bestFit="1" customWidth="1"/>
    <col min="5151" max="5151" width="1.77734375" style="605" customWidth="1"/>
    <col min="5152" max="5152" width="13" style="605" bestFit="1" customWidth="1"/>
    <col min="5153" max="5153" width="23.109375" style="605" bestFit="1" customWidth="1"/>
    <col min="5154" max="5154" width="12.6640625" style="605" bestFit="1" customWidth="1"/>
    <col min="5155" max="5155" width="11.109375" style="605" bestFit="1" customWidth="1"/>
    <col min="5156" max="5156" width="23.88671875" style="605" bestFit="1" customWidth="1"/>
    <col min="5157" max="5157" width="2.109375" style="605" customWidth="1"/>
    <col min="5158" max="5158" width="11.6640625" style="605" bestFit="1" customWidth="1"/>
    <col min="5159" max="5159" width="23.21875" style="605" bestFit="1" customWidth="1"/>
    <col min="5160" max="5160" width="10.21875" style="605" bestFit="1" customWidth="1"/>
    <col min="5161" max="5161" width="8.44140625" style="605" bestFit="1" customWidth="1"/>
    <col min="5162" max="5162" width="23.88671875" style="605" bestFit="1" customWidth="1"/>
    <col min="5163" max="5163" width="2.109375" style="605" customWidth="1"/>
    <col min="5164" max="5164" width="15.109375" style="605" bestFit="1" customWidth="1"/>
    <col min="5165" max="5165" width="21.88671875" style="605" bestFit="1" customWidth="1"/>
    <col min="5166" max="5166" width="12.6640625" style="605" bestFit="1" customWidth="1"/>
    <col min="5167" max="5167" width="11.109375" style="605" bestFit="1" customWidth="1"/>
    <col min="5168" max="5168" width="23.88671875" style="605" bestFit="1" customWidth="1"/>
    <col min="5169" max="5169" width="2" style="605" customWidth="1"/>
    <col min="5170" max="5170" width="18.109375" style="605" bestFit="1" customWidth="1"/>
    <col min="5171" max="5171" width="8.6640625" style="605" bestFit="1" customWidth="1"/>
    <col min="5172" max="5172" width="12.6640625" style="605" bestFit="1" customWidth="1"/>
    <col min="5173" max="5173" width="11.109375" style="605" bestFit="1" customWidth="1"/>
    <col min="5174" max="5174" width="8.6640625" style="605" bestFit="1" customWidth="1"/>
    <col min="5175" max="5183" width="9" style="605" customWidth="1"/>
    <col min="5184" max="5376" width="8.88671875" style="605"/>
    <col min="5377" max="5377" width="3.21875" style="605" customWidth="1"/>
    <col min="5378" max="5378" width="11" style="605" bestFit="1" customWidth="1"/>
    <col min="5379" max="5379" width="20.33203125" style="605" bestFit="1" customWidth="1"/>
    <col min="5380" max="5380" width="10.21875" style="605" bestFit="1" customWidth="1"/>
    <col min="5381" max="5381" width="11.33203125" style="605" bestFit="1" customWidth="1"/>
    <col min="5382" max="5382" width="23.88671875" style="605" bestFit="1" customWidth="1"/>
    <col min="5383" max="5383" width="3.21875" style="605" customWidth="1"/>
    <col min="5384" max="5384" width="11.6640625" style="605" bestFit="1" customWidth="1"/>
    <col min="5385" max="5385" width="17.6640625" style="605" bestFit="1" customWidth="1"/>
    <col min="5386" max="5386" width="10.21875" style="605" bestFit="1" customWidth="1"/>
    <col min="5387" max="5387" width="10.88671875" style="605" bestFit="1" customWidth="1"/>
    <col min="5388" max="5388" width="23.88671875" style="605" bestFit="1" customWidth="1"/>
    <col min="5389" max="5389" width="3.21875" style="605" customWidth="1"/>
    <col min="5390" max="5390" width="11.6640625" style="605" bestFit="1" customWidth="1"/>
    <col min="5391" max="5391" width="20.33203125" style="605" bestFit="1" customWidth="1"/>
    <col min="5392" max="5392" width="12.6640625" style="605" bestFit="1" customWidth="1"/>
    <col min="5393" max="5393" width="12.109375" style="605" bestFit="1" customWidth="1"/>
    <col min="5394" max="5394" width="23.88671875" style="605" bestFit="1" customWidth="1"/>
    <col min="5395" max="5395" width="2.44140625" style="605" customWidth="1"/>
    <col min="5396" max="5396" width="11.6640625" style="605" bestFit="1" customWidth="1"/>
    <col min="5397" max="5397" width="24.44140625" style="605" bestFit="1" customWidth="1"/>
    <col min="5398" max="5398" width="12.6640625" style="605" bestFit="1" customWidth="1"/>
    <col min="5399" max="5399" width="12.109375" style="605" bestFit="1" customWidth="1"/>
    <col min="5400" max="5400" width="23.88671875" style="605" bestFit="1" customWidth="1"/>
    <col min="5401" max="5401" width="2.44140625" style="605" customWidth="1"/>
    <col min="5402" max="5402" width="11.6640625" style="605" bestFit="1" customWidth="1"/>
    <col min="5403" max="5403" width="21.6640625" style="605" bestFit="1" customWidth="1"/>
    <col min="5404" max="5404" width="12.6640625" style="605" bestFit="1" customWidth="1"/>
    <col min="5405" max="5405" width="12.109375" style="605" bestFit="1" customWidth="1"/>
    <col min="5406" max="5406" width="23.88671875" style="605" bestFit="1" customWidth="1"/>
    <col min="5407" max="5407" width="1.77734375" style="605" customWidth="1"/>
    <col min="5408" max="5408" width="13" style="605" bestFit="1" customWidth="1"/>
    <col min="5409" max="5409" width="23.109375" style="605" bestFit="1" customWidth="1"/>
    <col min="5410" max="5410" width="12.6640625" style="605" bestFit="1" customWidth="1"/>
    <col min="5411" max="5411" width="11.109375" style="605" bestFit="1" customWidth="1"/>
    <col min="5412" max="5412" width="23.88671875" style="605" bestFit="1" customWidth="1"/>
    <col min="5413" max="5413" width="2.109375" style="605" customWidth="1"/>
    <col min="5414" max="5414" width="11.6640625" style="605" bestFit="1" customWidth="1"/>
    <col min="5415" max="5415" width="23.21875" style="605" bestFit="1" customWidth="1"/>
    <col min="5416" max="5416" width="10.21875" style="605" bestFit="1" customWidth="1"/>
    <col min="5417" max="5417" width="8.44140625" style="605" bestFit="1" customWidth="1"/>
    <col min="5418" max="5418" width="23.88671875" style="605" bestFit="1" customWidth="1"/>
    <col min="5419" max="5419" width="2.109375" style="605" customWidth="1"/>
    <col min="5420" max="5420" width="15.109375" style="605" bestFit="1" customWidth="1"/>
    <col min="5421" max="5421" width="21.88671875" style="605" bestFit="1" customWidth="1"/>
    <col min="5422" max="5422" width="12.6640625" style="605" bestFit="1" customWidth="1"/>
    <col min="5423" max="5423" width="11.109375" style="605" bestFit="1" customWidth="1"/>
    <col min="5424" max="5424" width="23.88671875" style="605" bestFit="1" customWidth="1"/>
    <col min="5425" max="5425" width="2" style="605" customWidth="1"/>
    <col min="5426" max="5426" width="18.109375" style="605" bestFit="1" customWidth="1"/>
    <col min="5427" max="5427" width="8.6640625" style="605" bestFit="1" customWidth="1"/>
    <col min="5428" max="5428" width="12.6640625" style="605" bestFit="1" customWidth="1"/>
    <col min="5429" max="5429" width="11.109375" style="605" bestFit="1" customWidth="1"/>
    <col min="5430" max="5430" width="8.6640625" style="605" bestFit="1" customWidth="1"/>
    <col min="5431" max="5439" width="9" style="605" customWidth="1"/>
    <col min="5440" max="5632" width="8.88671875" style="605"/>
    <col min="5633" max="5633" width="3.21875" style="605" customWidth="1"/>
    <col min="5634" max="5634" width="11" style="605" bestFit="1" customWidth="1"/>
    <col min="5635" max="5635" width="20.33203125" style="605" bestFit="1" customWidth="1"/>
    <col min="5636" max="5636" width="10.21875" style="605" bestFit="1" customWidth="1"/>
    <col min="5637" max="5637" width="11.33203125" style="605" bestFit="1" customWidth="1"/>
    <col min="5638" max="5638" width="23.88671875" style="605" bestFit="1" customWidth="1"/>
    <col min="5639" max="5639" width="3.21875" style="605" customWidth="1"/>
    <col min="5640" max="5640" width="11.6640625" style="605" bestFit="1" customWidth="1"/>
    <col min="5641" max="5641" width="17.6640625" style="605" bestFit="1" customWidth="1"/>
    <col min="5642" max="5642" width="10.21875" style="605" bestFit="1" customWidth="1"/>
    <col min="5643" max="5643" width="10.88671875" style="605" bestFit="1" customWidth="1"/>
    <col min="5644" max="5644" width="23.88671875" style="605" bestFit="1" customWidth="1"/>
    <col min="5645" max="5645" width="3.21875" style="605" customWidth="1"/>
    <col min="5646" max="5646" width="11.6640625" style="605" bestFit="1" customWidth="1"/>
    <col min="5647" max="5647" width="20.33203125" style="605" bestFit="1" customWidth="1"/>
    <col min="5648" max="5648" width="12.6640625" style="605" bestFit="1" customWidth="1"/>
    <col min="5649" max="5649" width="12.109375" style="605" bestFit="1" customWidth="1"/>
    <col min="5650" max="5650" width="23.88671875" style="605" bestFit="1" customWidth="1"/>
    <col min="5651" max="5651" width="2.44140625" style="605" customWidth="1"/>
    <col min="5652" max="5652" width="11.6640625" style="605" bestFit="1" customWidth="1"/>
    <col min="5653" max="5653" width="24.44140625" style="605" bestFit="1" customWidth="1"/>
    <col min="5654" max="5654" width="12.6640625" style="605" bestFit="1" customWidth="1"/>
    <col min="5655" max="5655" width="12.109375" style="605" bestFit="1" customWidth="1"/>
    <col min="5656" max="5656" width="23.88671875" style="605" bestFit="1" customWidth="1"/>
    <col min="5657" max="5657" width="2.44140625" style="605" customWidth="1"/>
    <col min="5658" max="5658" width="11.6640625" style="605" bestFit="1" customWidth="1"/>
    <col min="5659" max="5659" width="21.6640625" style="605" bestFit="1" customWidth="1"/>
    <col min="5660" max="5660" width="12.6640625" style="605" bestFit="1" customWidth="1"/>
    <col min="5661" max="5661" width="12.109375" style="605" bestFit="1" customWidth="1"/>
    <col min="5662" max="5662" width="23.88671875" style="605" bestFit="1" customWidth="1"/>
    <col min="5663" max="5663" width="1.77734375" style="605" customWidth="1"/>
    <col min="5664" max="5664" width="13" style="605" bestFit="1" customWidth="1"/>
    <col min="5665" max="5665" width="23.109375" style="605" bestFit="1" customWidth="1"/>
    <col min="5666" max="5666" width="12.6640625" style="605" bestFit="1" customWidth="1"/>
    <col min="5667" max="5667" width="11.109375" style="605" bestFit="1" customWidth="1"/>
    <col min="5668" max="5668" width="23.88671875" style="605" bestFit="1" customWidth="1"/>
    <col min="5669" max="5669" width="2.109375" style="605" customWidth="1"/>
    <col min="5670" max="5670" width="11.6640625" style="605" bestFit="1" customWidth="1"/>
    <col min="5671" max="5671" width="23.21875" style="605" bestFit="1" customWidth="1"/>
    <col min="5672" max="5672" width="10.21875" style="605" bestFit="1" customWidth="1"/>
    <col min="5673" max="5673" width="8.44140625" style="605" bestFit="1" customWidth="1"/>
    <col min="5674" max="5674" width="23.88671875" style="605" bestFit="1" customWidth="1"/>
    <col min="5675" max="5675" width="2.109375" style="605" customWidth="1"/>
    <col min="5676" max="5676" width="15.109375" style="605" bestFit="1" customWidth="1"/>
    <col min="5677" max="5677" width="21.88671875" style="605" bestFit="1" customWidth="1"/>
    <col min="5678" max="5678" width="12.6640625" style="605" bestFit="1" customWidth="1"/>
    <col min="5679" max="5679" width="11.109375" style="605" bestFit="1" customWidth="1"/>
    <col min="5680" max="5680" width="23.88671875" style="605" bestFit="1" customWidth="1"/>
    <col min="5681" max="5681" width="2" style="605" customWidth="1"/>
    <col min="5682" max="5682" width="18.109375" style="605" bestFit="1" customWidth="1"/>
    <col min="5683" max="5683" width="8.6640625" style="605" bestFit="1" customWidth="1"/>
    <col min="5684" max="5684" width="12.6640625" style="605" bestFit="1" customWidth="1"/>
    <col min="5685" max="5685" width="11.109375" style="605" bestFit="1" customWidth="1"/>
    <col min="5686" max="5686" width="8.6640625" style="605" bestFit="1" customWidth="1"/>
    <col min="5687" max="5695" width="9" style="605" customWidth="1"/>
    <col min="5696" max="5888" width="8.88671875" style="605"/>
    <col min="5889" max="5889" width="3.21875" style="605" customWidth="1"/>
    <col min="5890" max="5890" width="11" style="605" bestFit="1" customWidth="1"/>
    <col min="5891" max="5891" width="20.33203125" style="605" bestFit="1" customWidth="1"/>
    <col min="5892" max="5892" width="10.21875" style="605" bestFit="1" customWidth="1"/>
    <col min="5893" max="5893" width="11.33203125" style="605" bestFit="1" customWidth="1"/>
    <col min="5894" max="5894" width="23.88671875" style="605" bestFit="1" customWidth="1"/>
    <col min="5895" max="5895" width="3.21875" style="605" customWidth="1"/>
    <col min="5896" max="5896" width="11.6640625" style="605" bestFit="1" customWidth="1"/>
    <col min="5897" max="5897" width="17.6640625" style="605" bestFit="1" customWidth="1"/>
    <col min="5898" max="5898" width="10.21875" style="605" bestFit="1" customWidth="1"/>
    <col min="5899" max="5899" width="10.88671875" style="605" bestFit="1" customWidth="1"/>
    <col min="5900" max="5900" width="23.88671875" style="605" bestFit="1" customWidth="1"/>
    <col min="5901" max="5901" width="3.21875" style="605" customWidth="1"/>
    <col min="5902" max="5902" width="11.6640625" style="605" bestFit="1" customWidth="1"/>
    <col min="5903" max="5903" width="20.33203125" style="605" bestFit="1" customWidth="1"/>
    <col min="5904" max="5904" width="12.6640625" style="605" bestFit="1" customWidth="1"/>
    <col min="5905" max="5905" width="12.109375" style="605" bestFit="1" customWidth="1"/>
    <col min="5906" max="5906" width="23.88671875" style="605" bestFit="1" customWidth="1"/>
    <col min="5907" max="5907" width="2.44140625" style="605" customWidth="1"/>
    <col min="5908" max="5908" width="11.6640625" style="605" bestFit="1" customWidth="1"/>
    <col min="5909" max="5909" width="24.44140625" style="605" bestFit="1" customWidth="1"/>
    <col min="5910" max="5910" width="12.6640625" style="605" bestFit="1" customWidth="1"/>
    <col min="5911" max="5911" width="12.109375" style="605" bestFit="1" customWidth="1"/>
    <col min="5912" max="5912" width="23.88671875" style="605" bestFit="1" customWidth="1"/>
    <col min="5913" max="5913" width="2.44140625" style="605" customWidth="1"/>
    <col min="5914" max="5914" width="11.6640625" style="605" bestFit="1" customWidth="1"/>
    <col min="5915" max="5915" width="21.6640625" style="605" bestFit="1" customWidth="1"/>
    <col min="5916" max="5916" width="12.6640625" style="605" bestFit="1" customWidth="1"/>
    <col min="5917" max="5917" width="12.109375" style="605" bestFit="1" customWidth="1"/>
    <col min="5918" max="5918" width="23.88671875" style="605" bestFit="1" customWidth="1"/>
    <col min="5919" max="5919" width="1.77734375" style="605" customWidth="1"/>
    <col min="5920" max="5920" width="13" style="605" bestFit="1" customWidth="1"/>
    <col min="5921" max="5921" width="23.109375" style="605" bestFit="1" customWidth="1"/>
    <col min="5922" max="5922" width="12.6640625" style="605" bestFit="1" customWidth="1"/>
    <col min="5923" max="5923" width="11.109375" style="605" bestFit="1" customWidth="1"/>
    <col min="5924" max="5924" width="23.88671875" style="605" bestFit="1" customWidth="1"/>
    <col min="5925" max="5925" width="2.109375" style="605" customWidth="1"/>
    <col min="5926" max="5926" width="11.6640625" style="605" bestFit="1" customWidth="1"/>
    <col min="5927" max="5927" width="23.21875" style="605" bestFit="1" customWidth="1"/>
    <col min="5928" max="5928" width="10.21875" style="605" bestFit="1" customWidth="1"/>
    <col min="5929" max="5929" width="8.44140625" style="605" bestFit="1" customWidth="1"/>
    <col min="5930" max="5930" width="23.88671875" style="605" bestFit="1" customWidth="1"/>
    <col min="5931" max="5931" width="2.109375" style="605" customWidth="1"/>
    <col min="5932" max="5932" width="15.109375" style="605" bestFit="1" customWidth="1"/>
    <col min="5933" max="5933" width="21.88671875" style="605" bestFit="1" customWidth="1"/>
    <col min="5934" max="5934" width="12.6640625" style="605" bestFit="1" customWidth="1"/>
    <col min="5935" max="5935" width="11.109375" style="605" bestFit="1" customWidth="1"/>
    <col min="5936" max="5936" width="23.88671875" style="605" bestFit="1" customWidth="1"/>
    <col min="5937" max="5937" width="2" style="605" customWidth="1"/>
    <col min="5938" max="5938" width="18.109375" style="605" bestFit="1" customWidth="1"/>
    <col min="5939" max="5939" width="8.6640625" style="605" bestFit="1" customWidth="1"/>
    <col min="5940" max="5940" width="12.6640625" style="605" bestFit="1" customWidth="1"/>
    <col min="5941" max="5941" width="11.109375" style="605" bestFit="1" customWidth="1"/>
    <col min="5942" max="5942" width="8.6640625" style="605" bestFit="1" customWidth="1"/>
    <col min="5943" max="5951" width="9" style="605" customWidth="1"/>
    <col min="5952" max="6144" width="8.88671875" style="605"/>
    <col min="6145" max="6145" width="3.21875" style="605" customWidth="1"/>
    <col min="6146" max="6146" width="11" style="605" bestFit="1" customWidth="1"/>
    <col min="6147" max="6147" width="20.33203125" style="605" bestFit="1" customWidth="1"/>
    <col min="6148" max="6148" width="10.21875" style="605" bestFit="1" customWidth="1"/>
    <col min="6149" max="6149" width="11.33203125" style="605" bestFit="1" customWidth="1"/>
    <col min="6150" max="6150" width="23.88671875" style="605" bestFit="1" customWidth="1"/>
    <col min="6151" max="6151" width="3.21875" style="605" customWidth="1"/>
    <col min="6152" max="6152" width="11.6640625" style="605" bestFit="1" customWidth="1"/>
    <col min="6153" max="6153" width="17.6640625" style="605" bestFit="1" customWidth="1"/>
    <col min="6154" max="6154" width="10.21875" style="605" bestFit="1" customWidth="1"/>
    <col min="6155" max="6155" width="10.88671875" style="605" bestFit="1" customWidth="1"/>
    <col min="6156" max="6156" width="23.88671875" style="605" bestFit="1" customWidth="1"/>
    <col min="6157" max="6157" width="3.21875" style="605" customWidth="1"/>
    <col min="6158" max="6158" width="11.6640625" style="605" bestFit="1" customWidth="1"/>
    <col min="6159" max="6159" width="20.33203125" style="605" bestFit="1" customWidth="1"/>
    <col min="6160" max="6160" width="12.6640625" style="605" bestFit="1" customWidth="1"/>
    <col min="6161" max="6161" width="12.109375" style="605" bestFit="1" customWidth="1"/>
    <col min="6162" max="6162" width="23.88671875" style="605" bestFit="1" customWidth="1"/>
    <col min="6163" max="6163" width="2.44140625" style="605" customWidth="1"/>
    <col min="6164" max="6164" width="11.6640625" style="605" bestFit="1" customWidth="1"/>
    <col min="6165" max="6165" width="24.44140625" style="605" bestFit="1" customWidth="1"/>
    <col min="6166" max="6166" width="12.6640625" style="605" bestFit="1" customWidth="1"/>
    <col min="6167" max="6167" width="12.109375" style="605" bestFit="1" customWidth="1"/>
    <col min="6168" max="6168" width="23.88671875" style="605" bestFit="1" customWidth="1"/>
    <col min="6169" max="6169" width="2.44140625" style="605" customWidth="1"/>
    <col min="6170" max="6170" width="11.6640625" style="605" bestFit="1" customWidth="1"/>
    <col min="6171" max="6171" width="21.6640625" style="605" bestFit="1" customWidth="1"/>
    <col min="6172" max="6172" width="12.6640625" style="605" bestFit="1" customWidth="1"/>
    <col min="6173" max="6173" width="12.109375" style="605" bestFit="1" customWidth="1"/>
    <col min="6174" max="6174" width="23.88671875" style="605" bestFit="1" customWidth="1"/>
    <col min="6175" max="6175" width="1.77734375" style="605" customWidth="1"/>
    <col min="6176" max="6176" width="13" style="605" bestFit="1" customWidth="1"/>
    <col min="6177" max="6177" width="23.109375" style="605" bestFit="1" customWidth="1"/>
    <col min="6178" max="6178" width="12.6640625" style="605" bestFit="1" customWidth="1"/>
    <col min="6179" max="6179" width="11.109375" style="605" bestFit="1" customWidth="1"/>
    <col min="6180" max="6180" width="23.88671875" style="605" bestFit="1" customWidth="1"/>
    <col min="6181" max="6181" width="2.109375" style="605" customWidth="1"/>
    <col min="6182" max="6182" width="11.6640625" style="605" bestFit="1" customWidth="1"/>
    <col min="6183" max="6183" width="23.21875" style="605" bestFit="1" customWidth="1"/>
    <col min="6184" max="6184" width="10.21875" style="605" bestFit="1" customWidth="1"/>
    <col min="6185" max="6185" width="8.44140625" style="605" bestFit="1" customWidth="1"/>
    <col min="6186" max="6186" width="23.88671875" style="605" bestFit="1" customWidth="1"/>
    <col min="6187" max="6187" width="2.109375" style="605" customWidth="1"/>
    <col min="6188" max="6188" width="15.109375" style="605" bestFit="1" customWidth="1"/>
    <col min="6189" max="6189" width="21.88671875" style="605" bestFit="1" customWidth="1"/>
    <col min="6190" max="6190" width="12.6640625" style="605" bestFit="1" customWidth="1"/>
    <col min="6191" max="6191" width="11.109375" style="605" bestFit="1" customWidth="1"/>
    <col min="6192" max="6192" width="23.88671875" style="605" bestFit="1" customWidth="1"/>
    <col min="6193" max="6193" width="2" style="605" customWidth="1"/>
    <col min="6194" max="6194" width="18.109375" style="605" bestFit="1" customWidth="1"/>
    <col min="6195" max="6195" width="8.6640625" style="605" bestFit="1" customWidth="1"/>
    <col min="6196" max="6196" width="12.6640625" style="605" bestFit="1" customWidth="1"/>
    <col min="6197" max="6197" width="11.109375" style="605" bestFit="1" customWidth="1"/>
    <col min="6198" max="6198" width="8.6640625" style="605" bestFit="1" customWidth="1"/>
    <col min="6199" max="6207" width="9" style="605" customWidth="1"/>
    <col min="6208" max="6400" width="8.88671875" style="605"/>
    <col min="6401" max="6401" width="3.21875" style="605" customWidth="1"/>
    <col min="6402" max="6402" width="11" style="605" bestFit="1" customWidth="1"/>
    <col min="6403" max="6403" width="20.33203125" style="605" bestFit="1" customWidth="1"/>
    <col min="6404" max="6404" width="10.21875" style="605" bestFit="1" customWidth="1"/>
    <col min="6405" max="6405" width="11.33203125" style="605" bestFit="1" customWidth="1"/>
    <col min="6406" max="6406" width="23.88671875" style="605" bestFit="1" customWidth="1"/>
    <col min="6407" max="6407" width="3.21875" style="605" customWidth="1"/>
    <col min="6408" max="6408" width="11.6640625" style="605" bestFit="1" customWidth="1"/>
    <col min="6409" max="6409" width="17.6640625" style="605" bestFit="1" customWidth="1"/>
    <col min="6410" max="6410" width="10.21875" style="605" bestFit="1" customWidth="1"/>
    <col min="6411" max="6411" width="10.88671875" style="605" bestFit="1" customWidth="1"/>
    <col min="6412" max="6412" width="23.88671875" style="605" bestFit="1" customWidth="1"/>
    <col min="6413" max="6413" width="3.21875" style="605" customWidth="1"/>
    <col min="6414" max="6414" width="11.6640625" style="605" bestFit="1" customWidth="1"/>
    <col min="6415" max="6415" width="20.33203125" style="605" bestFit="1" customWidth="1"/>
    <col min="6416" max="6416" width="12.6640625" style="605" bestFit="1" customWidth="1"/>
    <col min="6417" max="6417" width="12.109375" style="605" bestFit="1" customWidth="1"/>
    <col min="6418" max="6418" width="23.88671875" style="605" bestFit="1" customWidth="1"/>
    <col min="6419" max="6419" width="2.44140625" style="605" customWidth="1"/>
    <col min="6420" max="6420" width="11.6640625" style="605" bestFit="1" customWidth="1"/>
    <col min="6421" max="6421" width="24.44140625" style="605" bestFit="1" customWidth="1"/>
    <col min="6422" max="6422" width="12.6640625" style="605" bestFit="1" customWidth="1"/>
    <col min="6423" max="6423" width="12.109375" style="605" bestFit="1" customWidth="1"/>
    <col min="6424" max="6424" width="23.88671875" style="605" bestFit="1" customWidth="1"/>
    <col min="6425" max="6425" width="2.44140625" style="605" customWidth="1"/>
    <col min="6426" max="6426" width="11.6640625" style="605" bestFit="1" customWidth="1"/>
    <col min="6427" max="6427" width="21.6640625" style="605" bestFit="1" customWidth="1"/>
    <col min="6428" max="6428" width="12.6640625" style="605" bestFit="1" customWidth="1"/>
    <col min="6429" max="6429" width="12.109375" style="605" bestFit="1" customWidth="1"/>
    <col min="6430" max="6430" width="23.88671875" style="605" bestFit="1" customWidth="1"/>
    <col min="6431" max="6431" width="1.77734375" style="605" customWidth="1"/>
    <col min="6432" max="6432" width="13" style="605" bestFit="1" customWidth="1"/>
    <col min="6433" max="6433" width="23.109375" style="605" bestFit="1" customWidth="1"/>
    <col min="6434" max="6434" width="12.6640625" style="605" bestFit="1" customWidth="1"/>
    <col min="6435" max="6435" width="11.109375" style="605" bestFit="1" customWidth="1"/>
    <col min="6436" max="6436" width="23.88671875" style="605" bestFit="1" customWidth="1"/>
    <col min="6437" max="6437" width="2.109375" style="605" customWidth="1"/>
    <col min="6438" max="6438" width="11.6640625" style="605" bestFit="1" customWidth="1"/>
    <col min="6439" max="6439" width="23.21875" style="605" bestFit="1" customWidth="1"/>
    <col min="6440" max="6440" width="10.21875" style="605" bestFit="1" customWidth="1"/>
    <col min="6441" max="6441" width="8.44140625" style="605" bestFit="1" customWidth="1"/>
    <col min="6442" max="6442" width="23.88671875" style="605" bestFit="1" customWidth="1"/>
    <col min="6443" max="6443" width="2.109375" style="605" customWidth="1"/>
    <col min="6444" max="6444" width="15.109375" style="605" bestFit="1" customWidth="1"/>
    <col min="6445" max="6445" width="21.88671875" style="605" bestFit="1" customWidth="1"/>
    <col min="6446" max="6446" width="12.6640625" style="605" bestFit="1" customWidth="1"/>
    <col min="6447" max="6447" width="11.109375" style="605" bestFit="1" customWidth="1"/>
    <col min="6448" max="6448" width="23.88671875" style="605" bestFit="1" customWidth="1"/>
    <col min="6449" max="6449" width="2" style="605" customWidth="1"/>
    <col min="6450" max="6450" width="18.109375" style="605" bestFit="1" customWidth="1"/>
    <col min="6451" max="6451" width="8.6640625" style="605" bestFit="1" customWidth="1"/>
    <col min="6452" max="6452" width="12.6640625" style="605" bestFit="1" customWidth="1"/>
    <col min="6453" max="6453" width="11.109375" style="605" bestFit="1" customWidth="1"/>
    <col min="6454" max="6454" width="8.6640625" style="605" bestFit="1" customWidth="1"/>
    <col min="6455" max="6463" width="9" style="605" customWidth="1"/>
    <col min="6464" max="6656" width="8.88671875" style="605"/>
    <col min="6657" max="6657" width="3.21875" style="605" customWidth="1"/>
    <col min="6658" max="6658" width="11" style="605" bestFit="1" customWidth="1"/>
    <col min="6659" max="6659" width="20.33203125" style="605" bestFit="1" customWidth="1"/>
    <col min="6660" max="6660" width="10.21875" style="605" bestFit="1" customWidth="1"/>
    <col min="6661" max="6661" width="11.33203125" style="605" bestFit="1" customWidth="1"/>
    <col min="6662" max="6662" width="23.88671875" style="605" bestFit="1" customWidth="1"/>
    <col min="6663" max="6663" width="3.21875" style="605" customWidth="1"/>
    <col min="6664" max="6664" width="11.6640625" style="605" bestFit="1" customWidth="1"/>
    <col min="6665" max="6665" width="17.6640625" style="605" bestFit="1" customWidth="1"/>
    <col min="6666" max="6666" width="10.21875" style="605" bestFit="1" customWidth="1"/>
    <col min="6667" max="6667" width="10.88671875" style="605" bestFit="1" customWidth="1"/>
    <col min="6668" max="6668" width="23.88671875" style="605" bestFit="1" customWidth="1"/>
    <col min="6669" max="6669" width="3.21875" style="605" customWidth="1"/>
    <col min="6670" max="6670" width="11.6640625" style="605" bestFit="1" customWidth="1"/>
    <col min="6671" max="6671" width="20.33203125" style="605" bestFit="1" customWidth="1"/>
    <col min="6672" max="6672" width="12.6640625" style="605" bestFit="1" customWidth="1"/>
    <col min="6673" max="6673" width="12.109375" style="605" bestFit="1" customWidth="1"/>
    <col min="6674" max="6674" width="23.88671875" style="605" bestFit="1" customWidth="1"/>
    <col min="6675" max="6675" width="2.44140625" style="605" customWidth="1"/>
    <col min="6676" max="6676" width="11.6640625" style="605" bestFit="1" customWidth="1"/>
    <col min="6677" max="6677" width="24.44140625" style="605" bestFit="1" customWidth="1"/>
    <col min="6678" max="6678" width="12.6640625" style="605" bestFit="1" customWidth="1"/>
    <col min="6679" max="6679" width="12.109375" style="605" bestFit="1" customWidth="1"/>
    <col min="6680" max="6680" width="23.88671875" style="605" bestFit="1" customWidth="1"/>
    <col min="6681" max="6681" width="2.44140625" style="605" customWidth="1"/>
    <col min="6682" max="6682" width="11.6640625" style="605" bestFit="1" customWidth="1"/>
    <col min="6683" max="6683" width="21.6640625" style="605" bestFit="1" customWidth="1"/>
    <col min="6684" max="6684" width="12.6640625" style="605" bestFit="1" customWidth="1"/>
    <col min="6685" max="6685" width="12.109375" style="605" bestFit="1" customWidth="1"/>
    <col min="6686" max="6686" width="23.88671875" style="605" bestFit="1" customWidth="1"/>
    <col min="6687" max="6687" width="1.77734375" style="605" customWidth="1"/>
    <col min="6688" max="6688" width="13" style="605" bestFit="1" customWidth="1"/>
    <col min="6689" max="6689" width="23.109375" style="605" bestFit="1" customWidth="1"/>
    <col min="6690" max="6690" width="12.6640625" style="605" bestFit="1" customWidth="1"/>
    <col min="6691" max="6691" width="11.109375" style="605" bestFit="1" customWidth="1"/>
    <col min="6692" max="6692" width="23.88671875" style="605" bestFit="1" customWidth="1"/>
    <col min="6693" max="6693" width="2.109375" style="605" customWidth="1"/>
    <col min="6694" max="6694" width="11.6640625" style="605" bestFit="1" customWidth="1"/>
    <col min="6695" max="6695" width="23.21875" style="605" bestFit="1" customWidth="1"/>
    <col min="6696" max="6696" width="10.21875" style="605" bestFit="1" customWidth="1"/>
    <col min="6697" max="6697" width="8.44140625" style="605" bestFit="1" customWidth="1"/>
    <col min="6698" max="6698" width="23.88671875" style="605" bestFit="1" customWidth="1"/>
    <col min="6699" max="6699" width="2.109375" style="605" customWidth="1"/>
    <col min="6700" max="6700" width="15.109375" style="605" bestFit="1" customWidth="1"/>
    <col min="6701" max="6701" width="21.88671875" style="605" bestFit="1" customWidth="1"/>
    <col min="6702" max="6702" width="12.6640625" style="605" bestFit="1" customWidth="1"/>
    <col min="6703" max="6703" width="11.109375" style="605" bestFit="1" customWidth="1"/>
    <col min="6704" max="6704" width="23.88671875" style="605" bestFit="1" customWidth="1"/>
    <col min="6705" max="6705" width="2" style="605" customWidth="1"/>
    <col min="6706" max="6706" width="18.109375" style="605" bestFit="1" customWidth="1"/>
    <col min="6707" max="6707" width="8.6640625" style="605" bestFit="1" customWidth="1"/>
    <col min="6708" max="6708" width="12.6640625" style="605" bestFit="1" customWidth="1"/>
    <col min="6709" max="6709" width="11.109375" style="605" bestFit="1" customWidth="1"/>
    <col min="6710" max="6710" width="8.6640625" style="605" bestFit="1" customWidth="1"/>
    <col min="6711" max="6719" width="9" style="605" customWidth="1"/>
    <col min="6720" max="6912" width="8.88671875" style="605"/>
    <col min="6913" max="6913" width="3.21875" style="605" customWidth="1"/>
    <col min="6914" max="6914" width="11" style="605" bestFit="1" customWidth="1"/>
    <col min="6915" max="6915" width="20.33203125" style="605" bestFit="1" customWidth="1"/>
    <col min="6916" max="6916" width="10.21875" style="605" bestFit="1" customWidth="1"/>
    <col min="6917" max="6917" width="11.33203125" style="605" bestFit="1" customWidth="1"/>
    <col min="6918" max="6918" width="23.88671875" style="605" bestFit="1" customWidth="1"/>
    <col min="6919" max="6919" width="3.21875" style="605" customWidth="1"/>
    <col min="6920" max="6920" width="11.6640625" style="605" bestFit="1" customWidth="1"/>
    <col min="6921" max="6921" width="17.6640625" style="605" bestFit="1" customWidth="1"/>
    <col min="6922" max="6922" width="10.21875" style="605" bestFit="1" customWidth="1"/>
    <col min="6923" max="6923" width="10.88671875" style="605" bestFit="1" customWidth="1"/>
    <col min="6924" max="6924" width="23.88671875" style="605" bestFit="1" customWidth="1"/>
    <col min="6925" max="6925" width="3.21875" style="605" customWidth="1"/>
    <col min="6926" max="6926" width="11.6640625" style="605" bestFit="1" customWidth="1"/>
    <col min="6927" max="6927" width="20.33203125" style="605" bestFit="1" customWidth="1"/>
    <col min="6928" max="6928" width="12.6640625" style="605" bestFit="1" customWidth="1"/>
    <col min="6929" max="6929" width="12.109375" style="605" bestFit="1" customWidth="1"/>
    <col min="6930" max="6930" width="23.88671875" style="605" bestFit="1" customWidth="1"/>
    <col min="6931" max="6931" width="2.44140625" style="605" customWidth="1"/>
    <col min="6932" max="6932" width="11.6640625" style="605" bestFit="1" customWidth="1"/>
    <col min="6933" max="6933" width="24.44140625" style="605" bestFit="1" customWidth="1"/>
    <col min="6934" max="6934" width="12.6640625" style="605" bestFit="1" customWidth="1"/>
    <col min="6935" max="6935" width="12.109375" style="605" bestFit="1" customWidth="1"/>
    <col min="6936" max="6936" width="23.88671875" style="605" bestFit="1" customWidth="1"/>
    <col min="6937" max="6937" width="2.44140625" style="605" customWidth="1"/>
    <col min="6938" max="6938" width="11.6640625" style="605" bestFit="1" customWidth="1"/>
    <col min="6939" max="6939" width="21.6640625" style="605" bestFit="1" customWidth="1"/>
    <col min="6940" max="6940" width="12.6640625" style="605" bestFit="1" customWidth="1"/>
    <col min="6941" max="6941" width="12.109375" style="605" bestFit="1" customWidth="1"/>
    <col min="6942" max="6942" width="23.88671875" style="605" bestFit="1" customWidth="1"/>
    <col min="6943" max="6943" width="1.77734375" style="605" customWidth="1"/>
    <col min="6944" max="6944" width="13" style="605" bestFit="1" customWidth="1"/>
    <col min="6945" max="6945" width="23.109375" style="605" bestFit="1" customWidth="1"/>
    <col min="6946" max="6946" width="12.6640625" style="605" bestFit="1" customWidth="1"/>
    <col min="6947" max="6947" width="11.109375" style="605" bestFit="1" customWidth="1"/>
    <col min="6948" max="6948" width="23.88671875" style="605" bestFit="1" customWidth="1"/>
    <col min="6949" max="6949" width="2.109375" style="605" customWidth="1"/>
    <col min="6950" max="6950" width="11.6640625" style="605" bestFit="1" customWidth="1"/>
    <col min="6951" max="6951" width="23.21875" style="605" bestFit="1" customWidth="1"/>
    <col min="6952" max="6952" width="10.21875" style="605" bestFit="1" customWidth="1"/>
    <col min="6953" max="6953" width="8.44140625" style="605" bestFit="1" customWidth="1"/>
    <col min="6954" max="6954" width="23.88671875" style="605" bestFit="1" customWidth="1"/>
    <col min="6955" max="6955" width="2.109375" style="605" customWidth="1"/>
    <col min="6956" max="6956" width="15.109375" style="605" bestFit="1" customWidth="1"/>
    <col min="6957" max="6957" width="21.88671875" style="605" bestFit="1" customWidth="1"/>
    <col min="6958" max="6958" width="12.6640625" style="605" bestFit="1" customWidth="1"/>
    <col min="6959" max="6959" width="11.109375" style="605" bestFit="1" customWidth="1"/>
    <col min="6960" max="6960" width="23.88671875" style="605" bestFit="1" customWidth="1"/>
    <col min="6961" max="6961" width="2" style="605" customWidth="1"/>
    <col min="6962" max="6962" width="18.109375" style="605" bestFit="1" customWidth="1"/>
    <col min="6963" max="6963" width="8.6640625" style="605" bestFit="1" customWidth="1"/>
    <col min="6964" max="6964" width="12.6640625" style="605" bestFit="1" customWidth="1"/>
    <col min="6965" max="6965" width="11.109375" style="605" bestFit="1" customWidth="1"/>
    <col min="6966" max="6966" width="8.6640625" style="605" bestFit="1" customWidth="1"/>
    <col min="6967" max="6975" width="9" style="605" customWidth="1"/>
    <col min="6976" max="7168" width="8.88671875" style="605"/>
    <col min="7169" max="7169" width="3.21875" style="605" customWidth="1"/>
    <col min="7170" max="7170" width="11" style="605" bestFit="1" customWidth="1"/>
    <col min="7171" max="7171" width="20.33203125" style="605" bestFit="1" customWidth="1"/>
    <col min="7172" max="7172" width="10.21875" style="605" bestFit="1" customWidth="1"/>
    <col min="7173" max="7173" width="11.33203125" style="605" bestFit="1" customWidth="1"/>
    <col min="7174" max="7174" width="23.88671875" style="605" bestFit="1" customWidth="1"/>
    <col min="7175" max="7175" width="3.21875" style="605" customWidth="1"/>
    <col min="7176" max="7176" width="11.6640625" style="605" bestFit="1" customWidth="1"/>
    <col min="7177" max="7177" width="17.6640625" style="605" bestFit="1" customWidth="1"/>
    <col min="7178" max="7178" width="10.21875" style="605" bestFit="1" customWidth="1"/>
    <col min="7179" max="7179" width="10.88671875" style="605" bestFit="1" customWidth="1"/>
    <col min="7180" max="7180" width="23.88671875" style="605" bestFit="1" customWidth="1"/>
    <col min="7181" max="7181" width="3.21875" style="605" customWidth="1"/>
    <col min="7182" max="7182" width="11.6640625" style="605" bestFit="1" customWidth="1"/>
    <col min="7183" max="7183" width="20.33203125" style="605" bestFit="1" customWidth="1"/>
    <col min="7184" max="7184" width="12.6640625" style="605" bestFit="1" customWidth="1"/>
    <col min="7185" max="7185" width="12.109375" style="605" bestFit="1" customWidth="1"/>
    <col min="7186" max="7186" width="23.88671875" style="605" bestFit="1" customWidth="1"/>
    <col min="7187" max="7187" width="2.44140625" style="605" customWidth="1"/>
    <col min="7188" max="7188" width="11.6640625" style="605" bestFit="1" customWidth="1"/>
    <col min="7189" max="7189" width="24.44140625" style="605" bestFit="1" customWidth="1"/>
    <col min="7190" max="7190" width="12.6640625" style="605" bestFit="1" customWidth="1"/>
    <col min="7191" max="7191" width="12.109375" style="605" bestFit="1" customWidth="1"/>
    <col min="7192" max="7192" width="23.88671875" style="605" bestFit="1" customWidth="1"/>
    <col min="7193" max="7193" width="2.44140625" style="605" customWidth="1"/>
    <col min="7194" max="7194" width="11.6640625" style="605" bestFit="1" customWidth="1"/>
    <col min="7195" max="7195" width="21.6640625" style="605" bestFit="1" customWidth="1"/>
    <col min="7196" max="7196" width="12.6640625" style="605" bestFit="1" customWidth="1"/>
    <col min="7197" max="7197" width="12.109375" style="605" bestFit="1" customWidth="1"/>
    <col min="7198" max="7198" width="23.88671875" style="605" bestFit="1" customWidth="1"/>
    <col min="7199" max="7199" width="1.77734375" style="605" customWidth="1"/>
    <col min="7200" max="7200" width="13" style="605" bestFit="1" customWidth="1"/>
    <col min="7201" max="7201" width="23.109375" style="605" bestFit="1" customWidth="1"/>
    <col min="7202" max="7202" width="12.6640625" style="605" bestFit="1" customWidth="1"/>
    <col min="7203" max="7203" width="11.109375" style="605" bestFit="1" customWidth="1"/>
    <col min="7204" max="7204" width="23.88671875" style="605" bestFit="1" customWidth="1"/>
    <col min="7205" max="7205" width="2.109375" style="605" customWidth="1"/>
    <col min="7206" max="7206" width="11.6640625" style="605" bestFit="1" customWidth="1"/>
    <col min="7207" max="7207" width="23.21875" style="605" bestFit="1" customWidth="1"/>
    <col min="7208" max="7208" width="10.21875" style="605" bestFit="1" customWidth="1"/>
    <col min="7209" max="7209" width="8.44140625" style="605" bestFit="1" customWidth="1"/>
    <col min="7210" max="7210" width="23.88671875" style="605" bestFit="1" customWidth="1"/>
    <col min="7211" max="7211" width="2.109375" style="605" customWidth="1"/>
    <col min="7212" max="7212" width="15.109375" style="605" bestFit="1" customWidth="1"/>
    <col min="7213" max="7213" width="21.88671875" style="605" bestFit="1" customWidth="1"/>
    <col min="7214" max="7214" width="12.6640625" style="605" bestFit="1" customWidth="1"/>
    <col min="7215" max="7215" width="11.109375" style="605" bestFit="1" customWidth="1"/>
    <col min="7216" max="7216" width="23.88671875" style="605" bestFit="1" customWidth="1"/>
    <col min="7217" max="7217" width="2" style="605" customWidth="1"/>
    <col min="7218" max="7218" width="18.109375" style="605" bestFit="1" customWidth="1"/>
    <col min="7219" max="7219" width="8.6640625" style="605" bestFit="1" customWidth="1"/>
    <col min="7220" max="7220" width="12.6640625" style="605" bestFit="1" customWidth="1"/>
    <col min="7221" max="7221" width="11.109375" style="605" bestFit="1" customWidth="1"/>
    <col min="7222" max="7222" width="8.6640625" style="605" bestFit="1" customWidth="1"/>
    <col min="7223" max="7231" width="9" style="605" customWidth="1"/>
    <col min="7232" max="7424" width="8.88671875" style="605"/>
    <col min="7425" max="7425" width="3.21875" style="605" customWidth="1"/>
    <col min="7426" max="7426" width="11" style="605" bestFit="1" customWidth="1"/>
    <col min="7427" max="7427" width="20.33203125" style="605" bestFit="1" customWidth="1"/>
    <col min="7428" max="7428" width="10.21875" style="605" bestFit="1" customWidth="1"/>
    <col min="7429" max="7429" width="11.33203125" style="605" bestFit="1" customWidth="1"/>
    <col min="7430" max="7430" width="23.88671875" style="605" bestFit="1" customWidth="1"/>
    <col min="7431" max="7431" width="3.21875" style="605" customWidth="1"/>
    <col min="7432" max="7432" width="11.6640625" style="605" bestFit="1" customWidth="1"/>
    <col min="7433" max="7433" width="17.6640625" style="605" bestFit="1" customWidth="1"/>
    <col min="7434" max="7434" width="10.21875" style="605" bestFit="1" customWidth="1"/>
    <col min="7435" max="7435" width="10.88671875" style="605" bestFit="1" customWidth="1"/>
    <col min="7436" max="7436" width="23.88671875" style="605" bestFit="1" customWidth="1"/>
    <col min="7437" max="7437" width="3.21875" style="605" customWidth="1"/>
    <col min="7438" max="7438" width="11.6640625" style="605" bestFit="1" customWidth="1"/>
    <col min="7439" max="7439" width="20.33203125" style="605" bestFit="1" customWidth="1"/>
    <col min="7440" max="7440" width="12.6640625" style="605" bestFit="1" customWidth="1"/>
    <col min="7441" max="7441" width="12.109375" style="605" bestFit="1" customWidth="1"/>
    <col min="7442" max="7442" width="23.88671875" style="605" bestFit="1" customWidth="1"/>
    <col min="7443" max="7443" width="2.44140625" style="605" customWidth="1"/>
    <col min="7444" max="7444" width="11.6640625" style="605" bestFit="1" customWidth="1"/>
    <col min="7445" max="7445" width="24.44140625" style="605" bestFit="1" customWidth="1"/>
    <col min="7446" max="7446" width="12.6640625" style="605" bestFit="1" customWidth="1"/>
    <col min="7447" max="7447" width="12.109375" style="605" bestFit="1" customWidth="1"/>
    <col min="7448" max="7448" width="23.88671875" style="605" bestFit="1" customWidth="1"/>
    <col min="7449" max="7449" width="2.44140625" style="605" customWidth="1"/>
    <col min="7450" max="7450" width="11.6640625" style="605" bestFit="1" customWidth="1"/>
    <col min="7451" max="7451" width="21.6640625" style="605" bestFit="1" customWidth="1"/>
    <col min="7452" max="7452" width="12.6640625" style="605" bestFit="1" customWidth="1"/>
    <col min="7453" max="7453" width="12.109375" style="605" bestFit="1" customWidth="1"/>
    <col min="7454" max="7454" width="23.88671875" style="605" bestFit="1" customWidth="1"/>
    <col min="7455" max="7455" width="1.77734375" style="605" customWidth="1"/>
    <col min="7456" max="7456" width="13" style="605" bestFit="1" customWidth="1"/>
    <col min="7457" max="7457" width="23.109375" style="605" bestFit="1" customWidth="1"/>
    <col min="7458" max="7458" width="12.6640625" style="605" bestFit="1" customWidth="1"/>
    <col min="7459" max="7459" width="11.109375" style="605" bestFit="1" customWidth="1"/>
    <col min="7460" max="7460" width="23.88671875" style="605" bestFit="1" customWidth="1"/>
    <col min="7461" max="7461" width="2.109375" style="605" customWidth="1"/>
    <col min="7462" max="7462" width="11.6640625" style="605" bestFit="1" customWidth="1"/>
    <col min="7463" max="7463" width="23.21875" style="605" bestFit="1" customWidth="1"/>
    <col min="7464" max="7464" width="10.21875" style="605" bestFit="1" customWidth="1"/>
    <col min="7465" max="7465" width="8.44140625" style="605" bestFit="1" customWidth="1"/>
    <col min="7466" max="7466" width="23.88671875" style="605" bestFit="1" customWidth="1"/>
    <col min="7467" max="7467" width="2.109375" style="605" customWidth="1"/>
    <col min="7468" max="7468" width="15.109375" style="605" bestFit="1" customWidth="1"/>
    <col min="7469" max="7469" width="21.88671875" style="605" bestFit="1" customWidth="1"/>
    <col min="7470" max="7470" width="12.6640625" style="605" bestFit="1" customWidth="1"/>
    <col min="7471" max="7471" width="11.109375" style="605" bestFit="1" customWidth="1"/>
    <col min="7472" max="7472" width="23.88671875" style="605" bestFit="1" customWidth="1"/>
    <col min="7473" max="7473" width="2" style="605" customWidth="1"/>
    <col min="7474" max="7474" width="18.109375" style="605" bestFit="1" customWidth="1"/>
    <col min="7475" max="7475" width="8.6640625" style="605" bestFit="1" customWidth="1"/>
    <col min="7476" max="7476" width="12.6640625" style="605" bestFit="1" customWidth="1"/>
    <col min="7477" max="7477" width="11.109375" style="605" bestFit="1" customWidth="1"/>
    <col min="7478" max="7478" width="8.6640625" style="605" bestFit="1" customWidth="1"/>
    <col min="7479" max="7487" width="9" style="605" customWidth="1"/>
    <col min="7488" max="7680" width="8.88671875" style="605"/>
    <col min="7681" max="7681" width="3.21875" style="605" customWidth="1"/>
    <col min="7682" max="7682" width="11" style="605" bestFit="1" customWidth="1"/>
    <col min="7683" max="7683" width="20.33203125" style="605" bestFit="1" customWidth="1"/>
    <col min="7684" max="7684" width="10.21875" style="605" bestFit="1" customWidth="1"/>
    <col min="7685" max="7685" width="11.33203125" style="605" bestFit="1" customWidth="1"/>
    <col min="7686" max="7686" width="23.88671875" style="605" bestFit="1" customWidth="1"/>
    <col min="7687" max="7687" width="3.21875" style="605" customWidth="1"/>
    <col min="7688" max="7688" width="11.6640625" style="605" bestFit="1" customWidth="1"/>
    <col min="7689" max="7689" width="17.6640625" style="605" bestFit="1" customWidth="1"/>
    <col min="7690" max="7690" width="10.21875" style="605" bestFit="1" customWidth="1"/>
    <col min="7691" max="7691" width="10.88671875" style="605" bestFit="1" customWidth="1"/>
    <col min="7692" max="7692" width="23.88671875" style="605" bestFit="1" customWidth="1"/>
    <col min="7693" max="7693" width="3.21875" style="605" customWidth="1"/>
    <col min="7694" max="7694" width="11.6640625" style="605" bestFit="1" customWidth="1"/>
    <col min="7695" max="7695" width="20.33203125" style="605" bestFit="1" customWidth="1"/>
    <col min="7696" max="7696" width="12.6640625" style="605" bestFit="1" customWidth="1"/>
    <col min="7697" max="7697" width="12.109375" style="605" bestFit="1" customWidth="1"/>
    <col min="7698" max="7698" width="23.88671875" style="605" bestFit="1" customWidth="1"/>
    <col min="7699" max="7699" width="2.44140625" style="605" customWidth="1"/>
    <col min="7700" max="7700" width="11.6640625" style="605" bestFit="1" customWidth="1"/>
    <col min="7701" max="7701" width="24.44140625" style="605" bestFit="1" customWidth="1"/>
    <col min="7702" max="7702" width="12.6640625" style="605" bestFit="1" customWidth="1"/>
    <col min="7703" max="7703" width="12.109375" style="605" bestFit="1" customWidth="1"/>
    <col min="7704" max="7704" width="23.88671875" style="605" bestFit="1" customWidth="1"/>
    <col min="7705" max="7705" width="2.44140625" style="605" customWidth="1"/>
    <col min="7706" max="7706" width="11.6640625" style="605" bestFit="1" customWidth="1"/>
    <col min="7707" max="7707" width="21.6640625" style="605" bestFit="1" customWidth="1"/>
    <col min="7708" max="7708" width="12.6640625" style="605" bestFit="1" customWidth="1"/>
    <col min="7709" max="7709" width="12.109375" style="605" bestFit="1" customWidth="1"/>
    <col min="7710" max="7710" width="23.88671875" style="605" bestFit="1" customWidth="1"/>
    <col min="7711" max="7711" width="1.77734375" style="605" customWidth="1"/>
    <col min="7712" max="7712" width="13" style="605" bestFit="1" customWidth="1"/>
    <col min="7713" max="7713" width="23.109375" style="605" bestFit="1" customWidth="1"/>
    <col min="7714" max="7714" width="12.6640625" style="605" bestFit="1" customWidth="1"/>
    <col min="7715" max="7715" width="11.109375" style="605" bestFit="1" customWidth="1"/>
    <col min="7716" max="7716" width="23.88671875" style="605" bestFit="1" customWidth="1"/>
    <col min="7717" max="7717" width="2.109375" style="605" customWidth="1"/>
    <col min="7718" max="7718" width="11.6640625" style="605" bestFit="1" customWidth="1"/>
    <col min="7719" max="7719" width="23.21875" style="605" bestFit="1" customWidth="1"/>
    <col min="7720" max="7720" width="10.21875" style="605" bestFit="1" customWidth="1"/>
    <col min="7721" max="7721" width="8.44140625" style="605" bestFit="1" customWidth="1"/>
    <col min="7722" max="7722" width="23.88671875" style="605" bestFit="1" customWidth="1"/>
    <col min="7723" max="7723" width="2.109375" style="605" customWidth="1"/>
    <col min="7724" max="7724" width="15.109375" style="605" bestFit="1" customWidth="1"/>
    <col min="7725" max="7725" width="21.88671875" style="605" bestFit="1" customWidth="1"/>
    <col min="7726" max="7726" width="12.6640625" style="605" bestFit="1" customWidth="1"/>
    <col min="7727" max="7727" width="11.109375" style="605" bestFit="1" customWidth="1"/>
    <col min="7728" max="7728" width="23.88671875" style="605" bestFit="1" customWidth="1"/>
    <col min="7729" max="7729" width="2" style="605" customWidth="1"/>
    <col min="7730" max="7730" width="18.109375" style="605" bestFit="1" customWidth="1"/>
    <col min="7731" max="7731" width="8.6640625" style="605" bestFit="1" customWidth="1"/>
    <col min="7732" max="7732" width="12.6640625" style="605" bestFit="1" customWidth="1"/>
    <col min="7733" max="7733" width="11.109375" style="605" bestFit="1" customWidth="1"/>
    <col min="7734" max="7734" width="8.6640625" style="605" bestFit="1" customWidth="1"/>
    <col min="7735" max="7743" width="9" style="605" customWidth="1"/>
    <col min="7744" max="7936" width="8.88671875" style="605"/>
    <col min="7937" max="7937" width="3.21875" style="605" customWidth="1"/>
    <col min="7938" max="7938" width="11" style="605" bestFit="1" customWidth="1"/>
    <col min="7939" max="7939" width="20.33203125" style="605" bestFit="1" customWidth="1"/>
    <col min="7940" max="7940" width="10.21875" style="605" bestFit="1" customWidth="1"/>
    <col min="7941" max="7941" width="11.33203125" style="605" bestFit="1" customWidth="1"/>
    <col min="7942" max="7942" width="23.88671875" style="605" bestFit="1" customWidth="1"/>
    <col min="7943" max="7943" width="3.21875" style="605" customWidth="1"/>
    <col min="7944" max="7944" width="11.6640625" style="605" bestFit="1" customWidth="1"/>
    <col min="7945" max="7945" width="17.6640625" style="605" bestFit="1" customWidth="1"/>
    <col min="7946" max="7946" width="10.21875" style="605" bestFit="1" customWidth="1"/>
    <col min="7947" max="7947" width="10.88671875" style="605" bestFit="1" customWidth="1"/>
    <col min="7948" max="7948" width="23.88671875" style="605" bestFit="1" customWidth="1"/>
    <col min="7949" max="7949" width="3.21875" style="605" customWidth="1"/>
    <col min="7950" max="7950" width="11.6640625" style="605" bestFit="1" customWidth="1"/>
    <col min="7951" max="7951" width="20.33203125" style="605" bestFit="1" customWidth="1"/>
    <col min="7952" max="7952" width="12.6640625" style="605" bestFit="1" customWidth="1"/>
    <col min="7953" max="7953" width="12.109375" style="605" bestFit="1" customWidth="1"/>
    <col min="7954" max="7954" width="23.88671875" style="605" bestFit="1" customWidth="1"/>
    <col min="7955" max="7955" width="2.44140625" style="605" customWidth="1"/>
    <col min="7956" max="7956" width="11.6640625" style="605" bestFit="1" customWidth="1"/>
    <col min="7957" max="7957" width="24.44140625" style="605" bestFit="1" customWidth="1"/>
    <col min="7958" max="7958" width="12.6640625" style="605" bestFit="1" customWidth="1"/>
    <col min="7959" max="7959" width="12.109375" style="605" bestFit="1" customWidth="1"/>
    <col min="7960" max="7960" width="23.88671875" style="605" bestFit="1" customWidth="1"/>
    <col min="7961" max="7961" width="2.44140625" style="605" customWidth="1"/>
    <col min="7962" max="7962" width="11.6640625" style="605" bestFit="1" customWidth="1"/>
    <col min="7963" max="7963" width="21.6640625" style="605" bestFit="1" customWidth="1"/>
    <col min="7964" max="7964" width="12.6640625" style="605" bestFit="1" customWidth="1"/>
    <col min="7965" max="7965" width="12.109375" style="605" bestFit="1" customWidth="1"/>
    <col min="7966" max="7966" width="23.88671875" style="605" bestFit="1" customWidth="1"/>
    <col min="7967" max="7967" width="1.77734375" style="605" customWidth="1"/>
    <col min="7968" max="7968" width="13" style="605" bestFit="1" customWidth="1"/>
    <col min="7969" max="7969" width="23.109375" style="605" bestFit="1" customWidth="1"/>
    <col min="7970" max="7970" width="12.6640625" style="605" bestFit="1" customWidth="1"/>
    <col min="7971" max="7971" width="11.109375" style="605" bestFit="1" customWidth="1"/>
    <col min="7972" max="7972" width="23.88671875" style="605" bestFit="1" customWidth="1"/>
    <col min="7973" max="7973" width="2.109375" style="605" customWidth="1"/>
    <col min="7974" max="7974" width="11.6640625" style="605" bestFit="1" customWidth="1"/>
    <col min="7975" max="7975" width="23.21875" style="605" bestFit="1" customWidth="1"/>
    <col min="7976" max="7976" width="10.21875" style="605" bestFit="1" customWidth="1"/>
    <col min="7977" max="7977" width="8.44140625" style="605" bestFit="1" customWidth="1"/>
    <col min="7978" max="7978" width="23.88671875" style="605" bestFit="1" customWidth="1"/>
    <col min="7979" max="7979" width="2.109375" style="605" customWidth="1"/>
    <col min="7980" max="7980" width="15.109375" style="605" bestFit="1" customWidth="1"/>
    <col min="7981" max="7981" width="21.88671875" style="605" bestFit="1" customWidth="1"/>
    <col min="7982" max="7982" width="12.6640625" style="605" bestFit="1" customWidth="1"/>
    <col min="7983" max="7983" width="11.109375" style="605" bestFit="1" customWidth="1"/>
    <col min="7984" max="7984" width="23.88671875" style="605" bestFit="1" customWidth="1"/>
    <col min="7985" max="7985" width="2" style="605" customWidth="1"/>
    <col min="7986" max="7986" width="18.109375" style="605" bestFit="1" customWidth="1"/>
    <col min="7987" max="7987" width="8.6640625" style="605" bestFit="1" customWidth="1"/>
    <col min="7988" max="7988" width="12.6640625" style="605" bestFit="1" customWidth="1"/>
    <col min="7989" max="7989" width="11.109375" style="605" bestFit="1" customWidth="1"/>
    <col min="7990" max="7990" width="8.6640625" style="605" bestFit="1" customWidth="1"/>
    <col min="7991" max="7999" width="9" style="605" customWidth="1"/>
    <col min="8000" max="8192" width="8.88671875" style="605"/>
    <col min="8193" max="8193" width="3.21875" style="605" customWidth="1"/>
    <col min="8194" max="8194" width="11" style="605" bestFit="1" customWidth="1"/>
    <col min="8195" max="8195" width="20.33203125" style="605" bestFit="1" customWidth="1"/>
    <col min="8196" max="8196" width="10.21875" style="605" bestFit="1" customWidth="1"/>
    <col min="8197" max="8197" width="11.33203125" style="605" bestFit="1" customWidth="1"/>
    <col min="8198" max="8198" width="23.88671875" style="605" bestFit="1" customWidth="1"/>
    <col min="8199" max="8199" width="3.21875" style="605" customWidth="1"/>
    <col min="8200" max="8200" width="11.6640625" style="605" bestFit="1" customWidth="1"/>
    <col min="8201" max="8201" width="17.6640625" style="605" bestFit="1" customWidth="1"/>
    <col min="8202" max="8202" width="10.21875" style="605" bestFit="1" customWidth="1"/>
    <col min="8203" max="8203" width="10.88671875" style="605" bestFit="1" customWidth="1"/>
    <col min="8204" max="8204" width="23.88671875" style="605" bestFit="1" customWidth="1"/>
    <col min="8205" max="8205" width="3.21875" style="605" customWidth="1"/>
    <col min="8206" max="8206" width="11.6640625" style="605" bestFit="1" customWidth="1"/>
    <col min="8207" max="8207" width="20.33203125" style="605" bestFit="1" customWidth="1"/>
    <col min="8208" max="8208" width="12.6640625" style="605" bestFit="1" customWidth="1"/>
    <col min="8209" max="8209" width="12.109375" style="605" bestFit="1" customWidth="1"/>
    <col min="8210" max="8210" width="23.88671875" style="605" bestFit="1" customWidth="1"/>
    <col min="8211" max="8211" width="2.44140625" style="605" customWidth="1"/>
    <col min="8212" max="8212" width="11.6640625" style="605" bestFit="1" customWidth="1"/>
    <col min="8213" max="8213" width="24.44140625" style="605" bestFit="1" customWidth="1"/>
    <col min="8214" max="8214" width="12.6640625" style="605" bestFit="1" customWidth="1"/>
    <col min="8215" max="8215" width="12.109375" style="605" bestFit="1" customWidth="1"/>
    <col min="8216" max="8216" width="23.88671875" style="605" bestFit="1" customWidth="1"/>
    <col min="8217" max="8217" width="2.44140625" style="605" customWidth="1"/>
    <col min="8218" max="8218" width="11.6640625" style="605" bestFit="1" customWidth="1"/>
    <col min="8219" max="8219" width="21.6640625" style="605" bestFit="1" customWidth="1"/>
    <col min="8220" max="8220" width="12.6640625" style="605" bestFit="1" customWidth="1"/>
    <col min="8221" max="8221" width="12.109375" style="605" bestFit="1" customWidth="1"/>
    <col min="8222" max="8222" width="23.88671875" style="605" bestFit="1" customWidth="1"/>
    <col min="8223" max="8223" width="1.77734375" style="605" customWidth="1"/>
    <col min="8224" max="8224" width="13" style="605" bestFit="1" customWidth="1"/>
    <col min="8225" max="8225" width="23.109375" style="605" bestFit="1" customWidth="1"/>
    <col min="8226" max="8226" width="12.6640625" style="605" bestFit="1" customWidth="1"/>
    <col min="8227" max="8227" width="11.109375" style="605" bestFit="1" customWidth="1"/>
    <col min="8228" max="8228" width="23.88671875" style="605" bestFit="1" customWidth="1"/>
    <col min="8229" max="8229" width="2.109375" style="605" customWidth="1"/>
    <col min="8230" max="8230" width="11.6640625" style="605" bestFit="1" customWidth="1"/>
    <col min="8231" max="8231" width="23.21875" style="605" bestFit="1" customWidth="1"/>
    <col min="8232" max="8232" width="10.21875" style="605" bestFit="1" customWidth="1"/>
    <col min="8233" max="8233" width="8.44140625" style="605" bestFit="1" customWidth="1"/>
    <col min="8234" max="8234" width="23.88671875" style="605" bestFit="1" customWidth="1"/>
    <col min="8235" max="8235" width="2.109375" style="605" customWidth="1"/>
    <col min="8236" max="8236" width="15.109375" style="605" bestFit="1" customWidth="1"/>
    <col min="8237" max="8237" width="21.88671875" style="605" bestFit="1" customWidth="1"/>
    <col min="8238" max="8238" width="12.6640625" style="605" bestFit="1" customWidth="1"/>
    <col min="8239" max="8239" width="11.109375" style="605" bestFit="1" customWidth="1"/>
    <col min="8240" max="8240" width="23.88671875" style="605" bestFit="1" customWidth="1"/>
    <col min="8241" max="8241" width="2" style="605" customWidth="1"/>
    <col min="8242" max="8242" width="18.109375" style="605" bestFit="1" customWidth="1"/>
    <col min="8243" max="8243" width="8.6640625" style="605" bestFit="1" customWidth="1"/>
    <col min="8244" max="8244" width="12.6640625" style="605" bestFit="1" customWidth="1"/>
    <col min="8245" max="8245" width="11.109375" style="605" bestFit="1" customWidth="1"/>
    <col min="8246" max="8246" width="8.6640625" style="605" bestFit="1" customWidth="1"/>
    <col min="8247" max="8255" width="9" style="605" customWidth="1"/>
    <col min="8256" max="8448" width="8.88671875" style="605"/>
    <col min="8449" max="8449" width="3.21875" style="605" customWidth="1"/>
    <col min="8450" max="8450" width="11" style="605" bestFit="1" customWidth="1"/>
    <col min="8451" max="8451" width="20.33203125" style="605" bestFit="1" customWidth="1"/>
    <col min="8452" max="8452" width="10.21875" style="605" bestFit="1" customWidth="1"/>
    <col min="8453" max="8453" width="11.33203125" style="605" bestFit="1" customWidth="1"/>
    <col min="8454" max="8454" width="23.88671875" style="605" bestFit="1" customWidth="1"/>
    <col min="8455" max="8455" width="3.21875" style="605" customWidth="1"/>
    <col min="8456" max="8456" width="11.6640625" style="605" bestFit="1" customWidth="1"/>
    <col min="8457" max="8457" width="17.6640625" style="605" bestFit="1" customWidth="1"/>
    <col min="8458" max="8458" width="10.21875" style="605" bestFit="1" customWidth="1"/>
    <col min="8459" max="8459" width="10.88671875" style="605" bestFit="1" customWidth="1"/>
    <col min="8460" max="8460" width="23.88671875" style="605" bestFit="1" customWidth="1"/>
    <col min="8461" max="8461" width="3.21875" style="605" customWidth="1"/>
    <col min="8462" max="8462" width="11.6640625" style="605" bestFit="1" customWidth="1"/>
    <col min="8463" max="8463" width="20.33203125" style="605" bestFit="1" customWidth="1"/>
    <col min="8464" max="8464" width="12.6640625" style="605" bestFit="1" customWidth="1"/>
    <col min="8465" max="8465" width="12.109375" style="605" bestFit="1" customWidth="1"/>
    <col min="8466" max="8466" width="23.88671875" style="605" bestFit="1" customWidth="1"/>
    <col min="8467" max="8467" width="2.44140625" style="605" customWidth="1"/>
    <col min="8468" max="8468" width="11.6640625" style="605" bestFit="1" customWidth="1"/>
    <col min="8469" max="8469" width="24.44140625" style="605" bestFit="1" customWidth="1"/>
    <col min="8470" max="8470" width="12.6640625" style="605" bestFit="1" customWidth="1"/>
    <col min="8471" max="8471" width="12.109375" style="605" bestFit="1" customWidth="1"/>
    <col min="8472" max="8472" width="23.88671875" style="605" bestFit="1" customWidth="1"/>
    <col min="8473" max="8473" width="2.44140625" style="605" customWidth="1"/>
    <col min="8474" max="8474" width="11.6640625" style="605" bestFit="1" customWidth="1"/>
    <col min="8475" max="8475" width="21.6640625" style="605" bestFit="1" customWidth="1"/>
    <col min="8476" max="8476" width="12.6640625" style="605" bestFit="1" customWidth="1"/>
    <col min="8477" max="8477" width="12.109375" style="605" bestFit="1" customWidth="1"/>
    <col min="8478" max="8478" width="23.88671875" style="605" bestFit="1" customWidth="1"/>
    <col min="8479" max="8479" width="1.77734375" style="605" customWidth="1"/>
    <col min="8480" max="8480" width="13" style="605" bestFit="1" customWidth="1"/>
    <col min="8481" max="8481" width="23.109375" style="605" bestFit="1" customWidth="1"/>
    <col min="8482" max="8482" width="12.6640625" style="605" bestFit="1" customWidth="1"/>
    <col min="8483" max="8483" width="11.109375" style="605" bestFit="1" customWidth="1"/>
    <col min="8484" max="8484" width="23.88671875" style="605" bestFit="1" customWidth="1"/>
    <col min="8485" max="8485" width="2.109375" style="605" customWidth="1"/>
    <col min="8486" max="8486" width="11.6640625" style="605" bestFit="1" customWidth="1"/>
    <col min="8487" max="8487" width="23.21875" style="605" bestFit="1" customWidth="1"/>
    <col min="8488" max="8488" width="10.21875" style="605" bestFit="1" customWidth="1"/>
    <col min="8489" max="8489" width="8.44140625" style="605" bestFit="1" customWidth="1"/>
    <col min="8490" max="8490" width="23.88671875" style="605" bestFit="1" customWidth="1"/>
    <col min="8491" max="8491" width="2.109375" style="605" customWidth="1"/>
    <col min="8492" max="8492" width="15.109375" style="605" bestFit="1" customWidth="1"/>
    <col min="8493" max="8493" width="21.88671875" style="605" bestFit="1" customWidth="1"/>
    <col min="8494" max="8494" width="12.6640625" style="605" bestFit="1" customWidth="1"/>
    <col min="8495" max="8495" width="11.109375" style="605" bestFit="1" customWidth="1"/>
    <col min="8496" max="8496" width="23.88671875" style="605" bestFit="1" customWidth="1"/>
    <col min="8497" max="8497" width="2" style="605" customWidth="1"/>
    <col min="8498" max="8498" width="18.109375" style="605" bestFit="1" customWidth="1"/>
    <col min="8499" max="8499" width="8.6640625" style="605" bestFit="1" customWidth="1"/>
    <col min="8500" max="8500" width="12.6640625" style="605" bestFit="1" customWidth="1"/>
    <col min="8501" max="8501" width="11.109375" style="605" bestFit="1" customWidth="1"/>
    <col min="8502" max="8502" width="8.6640625" style="605" bestFit="1" customWidth="1"/>
    <col min="8503" max="8511" width="9" style="605" customWidth="1"/>
    <col min="8512" max="8704" width="8.88671875" style="605"/>
    <col min="8705" max="8705" width="3.21875" style="605" customWidth="1"/>
    <col min="8706" max="8706" width="11" style="605" bestFit="1" customWidth="1"/>
    <col min="8707" max="8707" width="20.33203125" style="605" bestFit="1" customWidth="1"/>
    <col min="8708" max="8708" width="10.21875" style="605" bestFit="1" customWidth="1"/>
    <col min="8709" max="8709" width="11.33203125" style="605" bestFit="1" customWidth="1"/>
    <col min="8710" max="8710" width="23.88671875" style="605" bestFit="1" customWidth="1"/>
    <col min="8711" max="8711" width="3.21875" style="605" customWidth="1"/>
    <col min="8712" max="8712" width="11.6640625" style="605" bestFit="1" customWidth="1"/>
    <col min="8713" max="8713" width="17.6640625" style="605" bestFit="1" customWidth="1"/>
    <col min="8714" max="8714" width="10.21875" style="605" bestFit="1" customWidth="1"/>
    <col min="8715" max="8715" width="10.88671875" style="605" bestFit="1" customWidth="1"/>
    <col min="8716" max="8716" width="23.88671875" style="605" bestFit="1" customWidth="1"/>
    <col min="8717" max="8717" width="3.21875" style="605" customWidth="1"/>
    <col min="8718" max="8718" width="11.6640625" style="605" bestFit="1" customWidth="1"/>
    <col min="8719" max="8719" width="20.33203125" style="605" bestFit="1" customWidth="1"/>
    <col min="8720" max="8720" width="12.6640625" style="605" bestFit="1" customWidth="1"/>
    <col min="8721" max="8721" width="12.109375" style="605" bestFit="1" customWidth="1"/>
    <col min="8722" max="8722" width="23.88671875" style="605" bestFit="1" customWidth="1"/>
    <col min="8723" max="8723" width="2.44140625" style="605" customWidth="1"/>
    <col min="8724" max="8724" width="11.6640625" style="605" bestFit="1" customWidth="1"/>
    <col min="8725" max="8725" width="24.44140625" style="605" bestFit="1" customWidth="1"/>
    <col min="8726" max="8726" width="12.6640625" style="605" bestFit="1" customWidth="1"/>
    <col min="8727" max="8727" width="12.109375" style="605" bestFit="1" customWidth="1"/>
    <col min="8728" max="8728" width="23.88671875" style="605" bestFit="1" customWidth="1"/>
    <col min="8729" max="8729" width="2.44140625" style="605" customWidth="1"/>
    <col min="8730" max="8730" width="11.6640625" style="605" bestFit="1" customWidth="1"/>
    <col min="8731" max="8731" width="21.6640625" style="605" bestFit="1" customWidth="1"/>
    <col min="8732" max="8732" width="12.6640625" style="605" bestFit="1" customWidth="1"/>
    <col min="8733" max="8733" width="12.109375" style="605" bestFit="1" customWidth="1"/>
    <col min="8734" max="8734" width="23.88671875" style="605" bestFit="1" customWidth="1"/>
    <col min="8735" max="8735" width="1.77734375" style="605" customWidth="1"/>
    <col min="8736" max="8736" width="13" style="605" bestFit="1" customWidth="1"/>
    <col min="8737" max="8737" width="23.109375" style="605" bestFit="1" customWidth="1"/>
    <col min="8738" max="8738" width="12.6640625" style="605" bestFit="1" customWidth="1"/>
    <col min="8739" max="8739" width="11.109375" style="605" bestFit="1" customWidth="1"/>
    <col min="8740" max="8740" width="23.88671875" style="605" bestFit="1" customWidth="1"/>
    <col min="8741" max="8741" width="2.109375" style="605" customWidth="1"/>
    <col min="8742" max="8742" width="11.6640625" style="605" bestFit="1" customWidth="1"/>
    <col min="8743" max="8743" width="23.21875" style="605" bestFit="1" customWidth="1"/>
    <col min="8744" max="8744" width="10.21875" style="605" bestFit="1" customWidth="1"/>
    <col min="8745" max="8745" width="8.44140625" style="605" bestFit="1" customWidth="1"/>
    <col min="8746" max="8746" width="23.88671875" style="605" bestFit="1" customWidth="1"/>
    <col min="8747" max="8747" width="2.109375" style="605" customWidth="1"/>
    <col min="8748" max="8748" width="15.109375" style="605" bestFit="1" customWidth="1"/>
    <col min="8749" max="8749" width="21.88671875" style="605" bestFit="1" customWidth="1"/>
    <col min="8750" max="8750" width="12.6640625" style="605" bestFit="1" customWidth="1"/>
    <col min="8751" max="8751" width="11.109375" style="605" bestFit="1" customWidth="1"/>
    <col min="8752" max="8752" width="23.88671875" style="605" bestFit="1" customWidth="1"/>
    <col min="8753" max="8753" width="2" style="605" customWidth="1"/>
    <col min="8754" max="8754" width="18.109375" style="605" bestFit="1" customWidth="1"/>
    <col min="8755" max="8755" width="8.6640625" style="605" bestFit="1" customWidth="1"/>
    <col min="8756" max="8756" width="12.6640625" style="605" bestFit="1" customWidth="1"/>
    <col min="8757" max="8757" width="11.109375" style="605" bestFit="1" customWidth="1"/>
    <col min="8758" max="8758" width="8.6640625" style="605" bestFit="1" customWidth="1"/>
    <col min="8759" max="8767" width="9" style="605" customWidth="1"/>
    <col min="8768" max="8960" width="8.88671875" style="605"/>
    <col min="8961" max="8961" width="3.21875" style="605" customWidth="1"/>
    <col min="8962" max="8962" width="11" style="605" bestFit="1" customWidth="1"/>
    <col min="8963" max="8963" width="20.33203125" style="605" bestFit="1" customWidth="1"/>
    <col min="8964" max="8964" width="10.21875" style="605" bestFit="1" customWidth="1"/>
    <col min="8965" max="8965" width="11.33203125" style="605" bestFit="1" customWidth="1"/>
    <col min="8966" max="8966" width="23.88671875" style="605" bestFit="1" customWidth="1"/>
    <col min="8967" max="8967" width="3.21875" style="605" customWidth="1"/>
    <col min="8968" max="8968" width="11.6640625" style="605" bestFit="1" customWidth="1"/>
    <col min="8969" max="8969" width="17.6640625" style="605" bestFit="1" customWidth="1"/>
    <col min="8970" max="8970" width="10.21875" style="605" bestFit="1" customWidth="1"/>
    <col min="8971" max="8971" width="10.88671875" style="605" bestFit="1" customWidth="1"/>
    <col min="8972" max="8972" width="23.88671875" style="605" bestFit="1" customWidth="1"/>
    <col min="8973" max="8973" width="3.21875" style="605" customWidth="1"/>
    <col min="8974" max="8974" width="11.6640625" style="605" bestFit="1" customWidth="1"/>
    <col min="8975" max="8975" width="20.33203125" style="605" bestFit="1" customWidth="1"/>
    <col min="8976" max="8976" width="12.6640625" style="605" bestFit="1" customWidth="1"/>
    <col min="8977" max="8977" width="12.109375" style="605" bestFit="1" customWidth="1"/>
    <col min="8978" max="8978" width="23.88671875" style="605" bestFit="1" customWidth="1"/>
    <col min="8979" max="8979" width="2.44140625" style="605" customWidth="1"/>
    <col min="8980" max="8980" width="11.6640625" style="605" bestFit="1" customWidth="1"/>
    <col min="8981" max="8981" width="24.44140625" style="605" bestFit="1" customWidth="1"/>
    <col min="8982" max="8982" width="12.6640625" style="605" bestFit="1" customWidth="1"/>
    <col min="8983" max="8983" width="12.109375" style="605" bestFit="1" customWidth="1"/>
    <col min="8984" max="8984" width="23.88671875" style="605" bestFit="1" customWidth="1"/>
    <col min="8985" max="8985" width="2.44140625" style="605" customWidth="1"/>
    <col min="8986" max="8986" width="11.6640625" style="605" bestFit="1" customWidth="1"/>
    <col min="8987" max="8987" width="21.6640625" style="605" bestFit="1" customWidth="1"/>
    <col min="8988" max="8988" width="12.6640625" style="605" bestFit="1" customWidth="1"/>
    <col min="8989" max="8989" width="12.109375" style="605" bestFit="1" customWidth="1"/>
    <col min="8990" max="8990" width="23.88671875" style="605" bestFit="1" customWidth="1"/>
    <col min="8991" max="8991" width="1.77734375" style="605" customWidth="1"/>
    <col min="8992" max="8992" width="13" style="605" bestFit="1" customWidth="1"/>
    <col min="8993" max="8993" width="23.109375" style="605" bestFit="1" customWidth="1"/>
    <col min="8994" max="8994" width="12.6640625" style="605" bestFit="1" customWidth="1"/>
    <col min="8995" max="8995" width="11.109375" style="605" bestFit="1" customWidth="1"/>
    <col min="8996" max="8996" width="23.88671875" style="605" bestFit="1" customWidth="1"/>
    <col min="8997" max="8997" width="2.109375" style="605" customWidth="1"/>
    <col min="8998" max="8998" width="11.6640625" style="605" bestFit="1" customWidth="1"/>
    <col min="8999" max="8999" width="23.21875" style="605" bestFit="1" customWidth="1"/>
    <col min="9000" max="9000" width="10.21875" style="605" bestFit="1" customWidth="1"/>
    <col min="9001" max="9001" width="8.44140625" style="605" bestFit="1" customWidth="1"/>
    <col min="9002" max="9002" width="23.88671875" style="605" bestFit="1" customWidth="1"/>
    <col min="9003" max="9003" width="2.109375" style="605" customWidth="1"/>
    <col min="9004" max="9004" width="15.109375" style="605" bestFit="1" customWidth="1"/>
    <col min="9005" max="9005" width="21.88671875" style="605" bestFit="1" customWidth="1"/>
    <col min="9006" max="9006" width="12.6640625" style="605" bestFit="1" customWidth="1"/>
    <col min="9007" max="9007" width="11.109375" style="605" bestFit="1" customWidth="1"/>
    <col min="9008" max="9008" width="23.88671875" style="605" bestFit="1" customWidth="1"/>
    <col min="9009" max="9009" width="2" style="605" customWidth="1"/>
    <col min="9010" max="9010" width="18.109375" style="605" bestFit="1" customWidth="1"/>
    <col min="9011" max="9011" width="8.6640625" style="605" bestFit="1" customWidth="1"/>
    <col min="9012" max="9012" width="12.6640625" style="605" bestFit="1" customWidth="1"/>
    <col min="9013" max="9013" width="11.109375" style="605" bestFit="1" customWidth="1"/>
    <col min="9014" max="9014" width="8.6640625" style="605" bestFit="1" customWidth="1"/>
    <col min="9015" max="9023" width="9" style="605" customWidth="1"/>
    <col min="9024" max="9216" width="8.88671875" style="605"/>
    <col min="9217" max="9217" width="3.21875" style="605" customWidth="1"/>
    <col min="9218" max="9218" width="11" style="605" bestFit="1" customWidth="1"/>
    <col min="9219" max="9219" width="20.33203125" style="605" bestFit="1" customWidth="1"/>
    <col min="9220" max="9220" width="10.21875" style="605" bestFit="1" customWidth="1"/>
    <col min="9221" max="9221" width="11.33203125" style="605" bestFit="1" customWidth="1"/>
    <col min="9222" max="9222" width="23.88671875" style="605" bestFit="1" customWidth="1"/>
    <col min="9223" max="9223" width="3.21875" style="605" customWidth="1"/>
    <col min="9224" max="9224" width="11.6640625" style="605" bestFit="1" customWidth="1"/>
    <col min="9225" max="9225" width="17.6640625" style="605" bestFit="1" customWidth="1"/>
    <col min="9226" max="9226" width="10.21875" style="605" bestFit="1" customWidth="1"/>
    <col min="9227" max="9227" width="10.88671875" style="605" bestFit="1" customWidth="1"/>
    <col min="9228" max="9228" width="23.88671875" style="605" bestFit="1" customWidth="1"/>
    <col min="9229" max="9229" width="3.21875" style="605" customWidth="1"/>
    <col min="9230" max="9230" width="11.6640625" style="605" bestFit="1" customWidth="1"/>
    <col min="9231" max="9231" width="20.33203125" style="605" bestFit="1" customWidth="1"/>
    <col min="9232" max="9232" width="12.6640625" style="605" bestFit="1" customWidth="1"/>
    <col min="9233" max="9233" width="12.109375" style="605" bestFit="1" customWidth="1"/>
    <col min="9234" max="9234" width="23.88671875" style="605" bestFit="1" customWidth="1"/>
    <col min="9235" max="9235" width="2.44140625" style="605" customWidth="1"/>
    <col min="9236" max="9236" width="11.6640625" style="605" bestFit="1" customWidth="1"/>
    <col min="9237" max="9237" width="24.44140625" style="605" bestFit="1" customWidth="1"/>
    <col min="9238" max="9238" width="12.6640625" style="605" bestFit="1" customWidth="1"/>
    <col min="9239" max="9239" width="12.109375" style="605" bestFit="1" customWidth="1"/>
    <col min="9240" max="9240" width="23.88671875" style="605" bestFit="1" customWidth="1"/>
    <col min="9241" max="9241" width="2.44140625" style="605" customWidth="1"/>
    <col min="9242" max="9242" width="11.6640625" style="605" bestFit="1" customWidth="1"/>
    <col min="9243" max="9243" width="21.6640625" style="605" bestFit="1" customWidth="1"/>
    <col min="9244" max="9244" width="12.6640625" style="605" bestFit="1" customWidth="1"/>
    <col min="9245" max="9245" width="12.109375" style="605" bestFit="1" customWidth="1"/>
    <col min="9246" max="9246" width="23.88671875" style="605" bestFit="1" customWidth="1"/>
    <col min="9247" max="9247" width="1.77734375" style="605" customWidth="1"/>
    <col min="9248" max="9248" width="13" style="605" bestFit="1" customWidth="1"/>
    <col min="9249" max="9249" width="23.109375" style="605" bestFit="1" customWidth="1"/>
    <col min="9250" max="9250" width="12.6640625" style="605" bestFit="1" customWidth="1"/>
    <col min="9251" max="9251" width="11.109375" style="605" bestFit="1" customWidth="1"/>
    <col min="9252" max="9252" width="23.88671875" style="605" bestFit="1" customWidth="1"/>
    <col min="9253" max="9253" width="2.109375" style="605" customWidth="1"/>
    <col min="9254" max="9254" width="11.6640625" style="605" bestFit="1" customWidth="1"/>
    <col min="9255" max="9255" width="23.21875" style="605" bestFit="1" customWidth="1"/>
    <col min="9256" max="9256" width="10.21875" style="605" bestFit="1" customWidth="1"/>
    <col min="9257" max="9257" width="8.44140625" style="605" bestFit="1" customWidth="1"/>
    <col min="9258" max="9258" width="23.88671875" style="605" bestFit="1" customWidth="1"/>
    <col min="9259" max="9259" width="2.109375" style="605" customWidth="1"/>
    <col min="9260" max="9260" width="15.109375" style="605" bestFit="1" customWidth="1"/>
    <col min="9261" max="9261" width="21.88671875" style="605" bestFit="1" customWidth="1"/>
    <col min="9262" max="9262" width="12.6640625" style="605" bestFit="1" customWidth="1"/>
    <col min="9263" max="9263" width="11.109375" style="605" bestFit="1" customWidth="1"/>
    <col min="9264" max="9264" width="23.88671875" style="605" bestFit="1" customWidth="1"/>
    <col min="9265" max="9265" width="2" style="605" customWidth="1"/>
    <col min="9266" max="9266" width="18.109375" style="605" bestFit="1" customWidth="1"/>
    <col min="9267" max="9267" width="8.6640625" style="605" bestFit="1" customWidth="1"/>
    <col min="9268" max="9268" width="12.6640625" style="605" bestFit="1" customWidth="1"/>
    <col min="9269" max="9269" width="11.109375" style="605" bestFit="1" customWidth="1"/>
    <col min="9270" max="9270" width="8.6640625" style="605" bestFit="1" customWidth="1"/>
    <col min="9271" max="9279" width="9" style="605" customWidth="1"/>
    <col min="9280" max="9472" width="8.88671875" style="605"/>
    <col min="9473" max="9473" width="3.21875" style="605" customWidth="1"/>
    <col min="9474" max="9474" width="11" style="605" bestFit="1" customWidth="1"/>
    <col min="9475" max="9475" width="20.33203125" style="605" bestFit="1" customWidth="1"/>
    <col min="9476" max="9476" width="10.21875" style="605" bestFit="1" customWidth="1"/>
    <col min="9477" max="9477" width="11.33203125" style="605" bestFit="1" customWidth="1"/>
    <col min="9478" max="9478" width="23.88671875" style="605" bestFit="1" customWidth="1"/>
    <col min="9479" max="9479" width="3.21875" style="605" customWidth="1"/>
    <col min="9480" max="9480" width="11.6640625" style="605" bestFit="1" customWidth="1"/>
    <col min="9481" max="9481" width="17.6640625" style="605" bestFit="1" customWidth="1"/>
    <col min="9482" max="9482" width="10.21875" style="605" bestFit="1" customWidth="1"/>
    <col min="9483" max="9483" width="10.88671875" style="605" bestFit="1" customWidth="1"/>
    <col min="9484" max="9484" width="23.88671875" style="605" bestFit="1" customWidth="1"/>
    <col min="9485" max="9485" width="3.21875" style="605" customWidth="1"/>
    <col min="9486" max="9486" width="11.6640625" style="605" bestFit="1" customWidth="1"/>
    <col min="9487" max="9487" width="20.33203125" style="605" bestFit="1" customWidth="1"/>
    <col min="9488" max="9488" width="12.6640625" style="605" bestFit="1" customWidth="1"/>
    <col min="9489" max="9489" width="12.109375" style="605" bestFit="1" customWidth="1"/>
    <col min="9490" max="9490" width="23.88671875" style="605" bestFit="1" customWidth="1"/>
    <col min="9491" max="9491" width="2.44140625" style="605" customWidth="1"/>
    <col min="9492" max="9492" width="11.6640625" style="605" bestFit="1" customWidth="1"/>
    <col min="9493" max="9493" width="24.44140625" style="605" bestFit="1" customWidth="1"/>
    <col min="9494" max="9494" width="12.6640625" style="605" bestFit="1" customWidth="1"/>
    <col min="9495" max="9495" width="12.109375" style="605" bestFit="1" customWidth="1"/>
    <col min="9496" max="9496" width="23.88671875" style="605" bestFit="1" customWidth="1"/>
    <col min="9497" max="9497" width="2.44140625" style="605" customWidth="1"/>
    <col min="9498" max="9498" width="11.6640625" style="605" bestFit="1" customWidth="1"/>
    <col min="9499" max="9499" width="21.6640625" style="605" bestFit="1" customWidth="1"/>
    <col min="9500" max="9500" width="12.6640625" style="605" bestFit="1" customWidth="1"/>
    <col min="9501" max="9501" width="12.109375" style="605" bestFit="1" customWidth="1"/>
    <col min="9502" max="9502" width="23.88671875" style="605" bestFit="1" customWidth="1"/>
    <col min="9503" max="9503" width="1.77734375" style="605" customWidth="1"/>
    <col min="9504" max="9504" width="13" style="605" bestFit="1" customWidth="1"/>
    <col min="9505" max="9505" width="23.109375" style="605" bestFit="1" customWidth="1"/>
    <col min="9506" max="9506" width="12.6640625" style="605" bestFit="1" customWidth="1"/>
    <col min="9507" max="9507" width="11.109375" style="605" bestFit="1" customWidth="1"/>
    <col min="9508" max="9508" width="23.88671875" style="605" bestFit="1" customWidth="1"/>
    <col min="9509" max="9509" width="2.109375" style="605" customWidth="1"/>
    <col min="9510" max="9510" width="11.6640625" style="605" bestFit="1" customWidth="1"/>
    <col min="9511" max="9511" width="23.21875" style="605" bestFit="1" customWidth="1"/>
    <col min="9512" max="9512" width="10.21875" style="605" bestFit="1" customWidth="1"/>
    <col min="9513" max="9513" width="8.44140625" style="605" bestFit="1" customWidth="1"/>
    <col min="9514" max="9514" width="23.88671875" style="605" bestFit="1" customWidth="1"/>
    <col min="9515" max="9515" width="2.109375" style="605" customWidth="1"/>
    <col min="9516" max="9516" width="15.109375" style="605" bestFit="1" customWidth="1"/>
    <col min="9517" max="9517" width="21.88671875" style="605" bestFit="1" customWidth="1"/>
    <col min="9518" max="9518" width="12.6640625" style="605" bestFit="1" customWidth="1"/>
    <col min="9519" max="9519" width="11.109375" style="605" bestFit="1" customWidth="1"/>
    <col min="9520" max="9520" width="23.88671875" style="605" bestFit="1" customWidth="1"/>
    <col min="9521" max="9521" width="2" style="605" customWidth="1"/>
    <col min="9522" max="9522" width="18.109375" style="605" bestFit="1" customWidth="1"/>
    <col min="9523" max="9523" width="8.6640625" style="605" bestFit="1" customWidth="1"/>
    <col min="9524" max="9524" width="12.6640625" style="605" bestFit="1" customWidth="1"/>
    <col min="9525" max="9525" width="11.109375" style="605" bestFit="1" customWidth="1"/>
    <col min="9526" max="9526" width="8.6640625" style="605" bestFit="1" customWidth="1"/>
    <col min="9527" max="9535" width="9" style="605" customWidth="1"/>
    <col min="9536" max="9728" width="8.88671875" style="605"/>
    <col min="9729" max="9729" width="3.21875" style="605" customWidth="1"/>
    <col min="9730" max="9730" width="11" style="605" bestFit="1" customWidth="1"/>
    <col min="9731" max="9731" width="20.33203125" style="605" bestFit="1" customWidth="1"/>
    <col min="9732" max="9732" width="10.21875" style="605" bestFit="1" customWidth="1"/>
    <col min="9733" max="9733" width="11.33203125" style="605" bestFit="1" customWidth="1"/>
    <col min="9734" max="9734" width="23.88671875" style="605" bestFit="1" customWidth="1"/>
    <col min="9735" max="9735" width="3.21875" style="605" customWidth="1"/>
    <col min="9736" max="9736" width="11.6640625" style="605" bestFit="1" customWidth="1"/>
    <col min="9737" max="9737" width="17.6640625" style="605" bestFit="1" customWidth="1"/>
    <col min="9738" max="9738" width="10.21875" style="605" bestFit="1" customWidth="1"/>
    <col min="9739" max="9739" width="10.88671875" style="605" bestFit="1" customWidth="1"/>
    <col min="9740" max="9740" width="23.88671875" style="605" bestFit="1" customWidth="1"/>
    <col min="9741" max="9741" width="3.21875" style="605" customWidth="1"/>
    <col min="9742" max="9742" width="11.6640625" style="605" bestFit="1" customWidth="1"/>
    <col min="9743" max="9743" width="20.33203125" style="605" bestFit="1" customWidth="1"/>
    <col min="9744" max="9744" width="12.6640625" style="605" bestFit="1" customWidth="1"/>
    <col min="9745" max="9745" width="12.109375" style="605" bestFit="1" customWidth="1"/>
    <col min="9746" max="9746" width="23.88671875" style="605" bestFit="1" customWidth="1"/>
    <col min="9747" max="9747" width="2.44140625" style="605" customWidth="1"/>
    <col min="9748" max="9748" width="11.6640625" style="605" bestFit="1" customWidth="1"/>
    <col min="9749" max="9749" width="24.44140625" style="605" bestFit="1" customWidth="1"/>
    <col min="9750" max="9750" width="12.6640625" style="605" bestFit="1" customWidth="1"/>
    <col min="9751" max="9751" width="12.109375" style="605" bestFit="1" customWidth="1"/>
    <col min="9752" max="9752" width="23.88671875" style="605" bestFit="1" customWidth="1"/>
    <col min="9753" max="9753" width="2.44140625" style="605" customWidth="1"/>
    <col min="9754" max="9754" width="11.6640625" style="605" bestFit="1" customWidth="1"/>
    <col min="9755" max="9755" width="21.6640625" style="605" bestFit="1" customWidth="1"/>
    <col min="9756" max="9756" width="12.6640625" style="605" bestFit="1" customWidth="1"/>
    <col min="9757" max="9757" width="12.109375" style="605" bestFit="1" customWidth="1"/>
    <col min="9758" max="9758" width="23.88671875" style="605" bestFit="1" customWidth="1"/>
    <col min="9759" max="9759" width="1.77734375" style="605" customWidth="1"/>
    <col min="9760" max="9760" width="13" style="605" bestFit="1" customWidth="1"/>
    <col min="9761" max="9761" width="23.109375" style="605" bestFit="1" customWidth="1"/>
    <col min="9762" max="9762" width="12.6640625" style="605" bestFit="1" customWidth="1"/>
    <col min="9763" max="9763" width="11.109375" style="605" bestFit="1" customWidth="1"/>
    <col min="9764" max="9764" width="23.88671875" style="605" bestFit="1" customWidth="1"/>
    <col min="9765" max="9765" width="2.109375" style="605" customWidth="1"/>
    <col min="9766" max="9766" width="11.6640625" style="605" bestFit="1" customWidth="1"/>
    <col min="9767" max="9767" width="23.21875" style="605" bestFit="1" customWidth="1"/>
    <col min="9768" max="9768" width="10.21875" style="605" bestFit="1" customWidth="1"/>
    <col min="9769" max="9769" width="8.44140625" style="605" bestFit="1" customWidth="1"/>
    <col min="9770" max="9770" width="23.88671875" style="605" bestFit="1" customWidth="1"/>
    <col min="9771" max="9771" width="2.109375" style="605" customWidth="1"/>
    <col min="9772" max="9772" width="15.109375" style="605" bestFit="1" customWidth="1"/>
    <col min="9773" max="9773" width="21.88671875" style="605" bestFit="1" customWidth="1"/>
    <col min="9774" max="9774" width="12.6640625" style="605" bestFit="1" customWidth="1"/>
    <col min="9775" max="9775" width="11.109375" style="605" bestFit="1" customWidth="1"/>
    <col min="9776" max="9776" width="23.88671875" style="605" bestFit="1" customWidth="1"/>
    <col min="9777" max="9777" width="2" style="605" customWidth="1"/>
    <col min="9778" max="9778" width="18.109375" style="605" bestFit="1" customWidth="1"/>
    <col min="9779" max="9779" width="8.6640625" style="605" bestFit="1" customWidth="1"/>
    <col min="9780" max="9780" width="12.6640625" style="605" bestFit="1" customWidth="1"/>
    <col min="9781" max="9781" width="11.109375" style="605" bestFit="1" customWidth="1"/>
    <col min="9782" max="9782" width="8.6640625" style="605" bestFit="1" customWidth="1"/>
    <col min="9783" max="9791" width="9" style="605" customWidth="1"/>
    <col min="9792" max="9984" width="8.88671875" style="605"/>
    <col min="9985" max="9985" width="3.21875" style="605" customWidth="1"/>
    <col min="9986" max="9986" width="11" style="605" bestFit="1" customWidth="1"/>
    <col min="9987" max="9987" width="20.33203125" style="605" bestFit="1" customWidth="1"/>
    <col min="9988" max="9988" width="10.21875" style="605" bestFit="1" customWidth="1"/>
    <col min="9989" max="9989" width="11.33203125" style="605" bestFit="1" customWidth="1"/>
    <col min="9990" max="9990" width="23.88671875" style="605" bestFit="1" customWidth="1"/>
    <col min="9991" max="9991" width="3.21875" style="605" customWidth="1"/>
    <col min="9992" max="9992" width="11.6640625" style="605" bestFit="1" customWidth="1"/>
    <col min="9993" max="9993" width="17.6640625" style="605" bestFit="1" customWidth="1"/>
    <col min="9994" max="9994" width="10.21875" style="605" bestFit="1" customWidth="1"/>
    <col min="9995" max="9995" width="10.88671875" style="605" bestFit="1" customWidth="1"/>
    <col min="9996" max="9996" width="23.88671875" style="605" bestFit="1" customWidth="1"/>
    <col min="9997" max="9997" width="3.21875" style="605" customWidth="1"/>
    <col min="9998" max="9998" width="11.6640625" style="605" bestFit="1" customWidth="1"/>
    <col min="9999" max="9999" width="20.33203125" style="605" bestFit="1" customWidth="1"/>
    <col min="10000" max="10000" width="12.6640625" style="605" bestFit="1" customWidth="1"/>
    <col min="10001" max="10001" width="12.109375" style="605" bestFit="1" customWidth="1"/>
    <col min="10002" max="10002" width="23.88671875" style="605" bestFit="1" customWidth="1"/>
    <col min="10003" max="10003" width="2.44140625" style="605" customWidth="1"/>
    <col min="10004" max="10004" width="11.6640625" style="605" bestFit="1" customWidth="1"/>
    <col min="10005" max="10005" width="24.44140625" style="605" bestFit="1" customWidth="1"/>
    <col min="10006" max="10006" width="12.6640625" style="605" bestFit="1" customWidth="1"/>
    <col min="10007" max="10007" width="12.109375" style="605" bestFit="1" customWidth="1"/>
    <col min="10008" max="10008" width="23.88671875" style="605" bestFit="1" customWidth="1"/>
    <col min="10009" max="10009" width="2.44140625" style="605" customWidth="1"/>
    <col min="10010" max="10010" width="11.6640625" style="605" bestFit="1" customWidth="1"/>
    <col min="10011" max="10011" width="21.6640625" style="605" bestFit="1" customWidth="1"/>
    <col min="10012" max="10012" width="12.6640625" style="605" bestFit="1" customWidth="1"/>
    <col min="10013" max="10013" width="12.109375" style="605" bestFit="1" customWidth="1"/>
    <col min="10014" max="10014" width="23.88671875" style="605" bestFit="1" customWidth="1"/>
    <col min="10015" max="10015" width="1.77734375" style="605" customWidth="1"/>
    <col min="10016" max="10016" width="13" style="605" bestFit="1" customWidth="1"/>
    <col min="10017" max="10017" width="23.109375" style="605" bestFit="1" customWidth="1"/>
    <col min="10018" max="10018" width="12.6640625" style="605" bestFit="1" customWidth="1"/>
    <col min="10019" max="10019" width="11.109375" style="605" bestFit="1" customWidth="1"/>
    <col min="10020" max="10020" width="23.88671875" style="605" bestFit="1" customWidth="1"/>
    <col min="10021" max="10021" width="2.109375" style="605" customWidth="1"/>
    <col min="10022" max="10022" width="11.6640625" style="605" bestFit="1" customWidth="1"/>
    <col min="10023" max="10023" width="23.21875" style="605" bestFit="1" customWidth="1"/>
    <col min="10024" max="10024" width="10.21875" style="605" bestFit="1" customWidth="1"/>
    <col min="10025" max="10025" width="8.44140625" style="605" bestFit="1" customWidth="1"/>
    <col min="10026" max="10026" width="23.88671875" style="605" bestFit="1" customWidth="1"/>
    <col min="10027" max="10027" width="2.109375" style="605" customWidth="1"/>
    <col min="10028" max="10028" width="15.109375" style="605" bestFit="1" customWidth="1"/>
    <col min="10029" max="10029" width="21.88671875" style="605" bestFit="1" customWidth="1"/>
    <col min="10030" max="10030" width="12.6640625" style="605" bestFit="1" customWidth="1"/>
    <col min="10031" max="10031" width="11.109375" style="605" bestFit="1" customWidth="1"/>
    <col min="10032" max="10032" width="23.88671875" style="605" bestFit="1" customWidth="1"/>
    <col min="10033" max="10033" width="2" style="605" customWidth="1"/>
    <col min="10034" max="10034" width="18.109375" style="605" bestFit="1" customWidth="1"/>
    <col min="10035" max="10035" width="8.6640625" style="605" bestFit="1" customWidth="1"/>
    <col min="10036" max="10036" width="12.6640625" style="605" bestFit="1" customWidth="1"/>
    <col min="10037" max="10037" width="11.109375" style="605" bestFit="1" customWidth="1"/>
    <col min="10038" max="10038" width="8.6640625" style="605" bestFit="1" customWidth="1"/>
    <col min="10039" max="10047" width="9" style="605" customWidth="1"/>
    <col min="10048" max="10240" width="8.88671875" style="605"/>
    <col min="10241" max="10241" width="3.21875" style="605" customWidth="1"/>
    <col min="10242" max="10242" width="11" style="605" bestFit="1" customWidth="1"/>
    <col min="10243" max="10243" width="20.33203125" style="605" bestFit="1" customWidth="1"/>
    <col min="10244" max="10244" width="10.21875" style="605" bestFit="1" customWidth="1"/>
    <col min="10245" max="10245" width="11.33203125" style="605" bestFit="1" customWidth="1"/>
    <col min="10246" max="10246" width="23.88671875" style="605" bestFit="1" customWidth="1"/>
    <col min="10247" max="10247" width="3.21875" style="605" customWidth="1"/>
    <col min="10248" max="10248" width="11.6640625" style="605" bestFit="1" customWidth="1"/>
    <col min="10249" max="10249" width="17.6640625" style="605" bestFit="1" customWidth="1"/>
    <col min="10250" max="10250" width="10.21875" style="605" bestFit="1" customWidth="1"/>
    <col min="10251" max="10251" width="10.88671875" style="605" bestFit="1" customWidth="1"/>
    <col min="10252" max="10252" width="23.88671875" style="605" bestFit="1" customWidth="1"/>
    <col min="10253" max="10253" width="3.21875" style="605" customWidth="1"/>
    <col min="10254" max="10254" width="11.6640625" style="605" bestFit="1" customWidth="1"/>
    <col min="10255" max="10255" width="20.33203125" style="605" bestFit="1" customWidth="1"/>
    <col min="10256" max="10256" width="12.6640625" style="605" bestFit="1" customWidth="1"/>
    <col min="10257" max="10257" width="12.109375" style="605" bestFit="1" customWidth="1"/>
    <col min="10258" max="10258" width="23.88671875" style="605" bestFit="1" customWidth="1"/>
    <col min="10259" max="10259" width="2.44140625" style="605" customWidth="1"/>
    <col min="10260" max="10260" width="11.6640625" style="605" bestFit="1" customWidth="1"/>
    <col min="10261" max="10261" width="24.44140625" style="605" bestFit="1" customWidth="1"/>
    <col min="10262" max="10262" width="12.6640625" style="605" bestFit="1" customWidth="1"/>
    <col min="10263" max="10263" width="12.109375" style="605" bestFit="1" customWidth="1"/>
    <col min="10264" max="10264" width="23.88671875" style="605" bestFit="1" customWidth="1"/>
    <col min="10265" max="10265" width="2.44140625" style="605" customWidth="1"/>
    <col min="10266" max="10266" width="11.6640625" style="605" bestFit="1" customWidth="1"/>
    <col min="10267" max="10267" width="21.6640625" style="605" bestFit="1" customWidth="1"/>
    <col min="10268" max="10268" width="12.6640625" style="605" bestFit="1" customWidth="1"/>
    <col min="10269" max="10269" width="12.109375" style="605" bestFit="1" customWidth="1"/>
    <col min="10270" max="10270" width="23.88671875" style="605" bestFit="1" customWidth="1"/>
    <col min="10271" max="10271" width="1.77734375" style="605" customWidth="1"/>
    <col min="10272" max="10272" width="13" style="605" bestFit="1" customWidth="1"/>
    <col min="10273" max="10273" width="23.109375" style="605" bestFit="1" customWidth="1"/>
    <col min="10274" max="10274" width="12.6640625" style="605" bestFit="1" customWidth="1"/>
    <col min="10275" max="10275" width="11.109375" style="605" bestFit="1" customWidth="1"/>
    <col min="10276" max="10276" width="23.88671875" style="605" bestFit="1" customWidth="1"/>
    <col min="10277" max="10277" width="2.109375" style="605" customWidth="1"/>
    <col min="10278" max="10278" width="11.6640625" style="605" bestFit="1" customWidth="1"/>
    <col min="10279" max="10279" width="23.21875" style="605" bestFit="1" customWidth="1"/>
    <col min="10280" max="10280" width="10.21875" style="605" bestFit="1" customWidth="1"/>
    <col min="10281" max="10281" width="8.44140625" style="605" bestFit="1" customWidth="1"/>
    <col min="10282" max="10282" width="23.88671875" style="605" bestFit="1" customWidth="1"/>
    <col min="10283" max="10283" width="2.109375" style="605" customWidth="1"/>
    <col min="10284" max="10284" width="15.109375" style="605" bestFit="1" customWidth="1"/>
    <col min="10285" max="10285" width="21.88671875" style="605" bestFit="1" customWidth="1"/>
    <col min="10286" max="10286" width="12.6640625" style="605" bestFit="1" customWidth="1"/>
    <col min="10287" max="10287" width="11.109375" style="605" bestFit="1" customWidth="1"/>
    <col min="10288" max="10288" width="23.88671875" style="605" bestFit="1" customWidth="1"/>
    <col min="10289" max="10289" width="2" style="605" customWidth="1"/>
    <col min="10290" max="10290" width="18.109375" style="605" bestFit="1" customWidth="1"/>
    <col min="10291" max="10291" width="8.6640625" style="605" bestFit="1" customWidth="1"/>
    <col min="10292" max="10292" width="12.6640625" style="605" bestFit="1" customWidth="1"/>
    <col min="10293" max="10293" width="11.109375" style="605" bestFit="1" customWidth="1"/>
    <col min="10294" max="10294" width="8.6640625" style="605" bestFit="1" customWidth="1"/>
    <col min="10295" max="10303" width="9" style="605" customWidth="1"/>
    <col min="10304" max="10496" width="8.88671875" style="605"/>
    <col min="10497" max="10497" width="3.21875" style="605" customWidth="1"/>
    <col min="10498" max="10498" width="11" style="605" bestFit="1" customWidth="1"/>
    <col min="10499" max="10499" width="20.33203125" style="605" bestFit="1" customWidth="1"/>
    <col min="10500" max="10500" width="10.21875" style="605" bestFit="1" customWidth="1"/>
    <col min="10501" max="10501" width="11.33203125" style="605" bestFit="1" customWidth="1"/>
    <col min="10502" max="10502" width="23.88671875" style="605" bestFit="1" customWidth="1"/>
    <col min="10503" max="10503" width="3.21875" style="605" customWidth="1"/>
    <col min="10504" max="10504" width="11.6640625" style="605" bestFit="1" customWidth="1"/>
    <col min="10505" max="10505" width="17.6640625" style="605" bestFit="1" customWidth="1"/>
    <col min="10506" max="10506" width="10.21875" style="605" bestFit="1" customWidth="1"/>
    <col min="10507" max="10507" width="10.88671875" style="605" bestFit="1" customWidth="1"/>
    <col min="10508" max="10508" width="23.88671875" style="605" bestFit="1" customWidth="1"/>
    <col min="10509" max="10509" width="3.21875" style="605" customWidth="1"/>
    <col min="10510" max="10510" width="11.6640625" style="605" bestFit="1" customWidth="1"/>
    <col min="10511" max="10511" width="20.33203125" style="605" bestFit="1" customWidth="1"/>
    <col min="10512" max="10512" width="12.6640625" style="605" bestFit="1" customWidth="1"/>
    <col min="10513" max="10513" width="12.109375" style="605" bestFit="1" customWidth="1"/>
    <col min="10514" max="10514" width="23.88671875" style="605" bestFit="1" customWidth="1"/>
    <col min="10515" max="10515" width="2.44140625" style="605" customWidth="1"/>
    <col min="10516" max="10516" width="11.6640625" style="605" bestFit="1" customWidth="1"/>
    <col min="10517" max="10517" width="24.44140625" style="605" bestFit="1" customWidth="1"/>
    <col min="10518" max="10518" width="12.6640625" style="605" bestFit="1" customWidth="1"/>
    <col min="10519" max="10519" width="12.109375" style="605" bestFit="1" customWidth="1"/>
    <col min="10520" max="10520" width="23.88671875" style="605" bestFit="1" customWidth="1"/>
    <col min="10521" max="10521" width="2.44140625" style="605" customWidth="1"/>
    <col min="10522" max="10522" width="11.6640625" style="605" bestFit="1" customWidth="1"/>
    <col min="10523" max="10523" width="21.6640625" style="605" bestFit="1" customWidth="1"/>
    <col min="10524" max="10524" width="12.6640625" style="605" bestFit="1" customWidth="1"/>
    <col min="10525" max="10525" width="12.109375" style="605" bestFit="1" customWidth="1"/>
    <col min="10526" max="10526" width="23.88671875" style="605" bestFit="1" customWidth="1"/>
    <col min="10527" max="10527" width="1.77734375" style="605" customWidth="1"/>
    <col min="10528" max="10528" width="13" style="605" bestFit="1" customWidth="1"/>
    <col min="10529" max="10529" width="23.109375" style="605" bestFit="1" customWidth="1"/>
    <col min="10530" max="10530" width="12.6640625" style="605" bestFit="1" customWidth="1"/>
    <col min="10531" max="10531" width="11.109375" style="605" bestFit="1" customWidth="1"/>
    <col min="10532" max="10532" width="23.88671875" style="605" bestFit="1" customWidth="1"/>
    <col min="10533" max="10533" width="2.109375" style="605" customWidth="1"/>
    <col min="10534" max="10534" width="11.6640625" style="605" bestFit="1" customWidth="1"/>
    <col min="10535" max="10535" width="23.21875" style="605" bestFit="1" customWidth="1"/>
    <col min="10536" max="10536" width="10.21875" style="605" bestFit="1" customWidth="1"/>
    <col min="10537" max="10537" width="8.44140625" style="605" bestFit="1" customWidth="1"/>
    <col min="10538" max="10538" width="23.88671875" style="605" bestFit="1" customWidth="1"/>
    <col min="10539" max="10539" width="2.109375" style="605" customWidth="1"/>
    <col min="10540" max="10540" width="15.109375" style="605" bestFit="1" customWidth="1"/>
    <col min="10541" max="10541" width="21.88671875" style="605" bestFit="1" customWidth="1"/>
    <col min="10542" max="10542" width="12.6640625" style="605" bestFit="1" customWidth="1"/>
    <col min="10543" max="10543" width="11.109375" style="605" bestFit="1" customWidth="1"/>
    <col min="10544" max="10544" width="23.88671875" style="605" bestFit="1" customWidth="1"/>
    <col min="10545" max="10545" width="2" style="605" customWidth="1"/>
    <col min="10546" max="10546" width="18.109375" style="605" bestFit="1" customWidth="1"/>
    <col min="10547" max="10547" width="8.6640625" style="605" bestFit="1" customWidth="1"/>
    <col min="10548" max="10548" width="12.6640625" style="605" bestFit="1" customWidth="1"/>
    <col min="10549" max="10549" width="11.109375" style="605" bestFit="1" customWidth="1"/>
    <col min="10550" max="10550" width="8.6640625" style="605" bestFit="1" customWidth="1"/>
    <col min="10551" max="10559" width="9" style="605" customWidth="1"/>
    <col min="10560" max="10752" width="8.88671875" style="605"/>
    <col min="10753" max="10753" width="3.21875" style="605" customWidth="1"/>
    <col min="10754" max="10754" width="11" style="605" bestFit="1" customWidth="1"/>
    <col min="10755" max="10755" width="20.33203125" style="605" bestFit="1" customWidth="1"/>
    <col min="10756" max="10756" width="10.21875" style="605" bestFit="1" customWidth="1"/>
    <col min="10757" max="10757" width="11.33203125" style="605" bestFit="1" customWidth="1"/>
    <col min="10758" max="10758" width="23.88671875" style="605" bestFit="1" customWidth="1"/>
    <col min="10759" max="10759" width="3.21875" style="605" customWidth="1"/>
    <col min="10760" max="10760" width="11.6640625" style="605" bestFit="1" customWidth="1"/>
    <col min="10761" max="10761" width="17.6640625" style="605" bestFit="1" customWidth="1"/>
    <col min="10762" max="10762" width="10.21875" style="605" bestFit="1" customWidth="1"/>
    <col min="10763" max="10763" width="10.88671875" style="605" bestFit="1" customWidth="1"/>
    <col min="10764" max="10764" width="23.88671875" style="605" bestFit="1" customWidth="1"/>
    <col min="10765" max="10765" width="3.21875" style="605" customWidth="1"/>
    <col min="10766" max="10766" width="11.6640625" style="605" bestFit="1" customWidth="1"/>
    <col min="10767" max="10767" width="20.33203125" style="605" bestFit="1" customWidth="1"/>
    <col min="10768" max="10768" width="12.6640625" style="605" bestFit="1" customWidth="1"/>
    <col min="10769" max="10769" width="12.109375" style="605" bestFit="1" customWidth="1"/>
    <col min="10770" max="10770" width="23.88671875" style="605" bestFit="1" customWidth="1"/>
    <col min="10771" max="10771" width="2.44140625" style="605" customWidth="1"/>
    <col min="10772" max="10772" width="11.6640625" style="605" bestFit="1" customWidth="1"/>
    <col min="10773" max="10773" width="24.44140625" style="605" bestFit="1" customWidth="1"/>
    <col min="10774" max="10774" width="12.6640625" style="605" bestFit="1" customWidth="1"/>
    <col min="10775" max="10775" width="12.109375" style="605" bestFit="1" customWidth="1"/>
    <col min="10776" max="10776" width="23.88671875" style="605" bestFit="1" customWidth="1"/>
    <col min="10777" max="10777" width="2.44140625" style="605" customWidth="1"/>
    <col min="10778" max="10778" width="11.6640625" style="605" bestFit="1" customWidth="1"/>
    <col min="10779" max="10779" width="21.6640625" style="605" bestFit="1" customWidth="1"/>
    <col min="10780" max="10780" width="12.6640625" style="605" bestFit="1" customWidth="1"/>
    <col min="10781" max="10781" width="12.109375" style="605" bestFit="1" customWidth="1"/>
    <col min="10782" max="10782" width="23.88671875" style="605" bestFit="1" customWidth="1"/>
    <col min="10783" max="10783" width="1.77734375" style="605" customWidth="1"/>
    <col min="10784" max="10784" width="13" style="605" bestFit="1" customWidth="1"/>
    <col min="10785" max="10785" width="23.109375" style="605" bestFit="1" customWidth="1"/>
    <col min="10786" max="10786" width="12.6640625" style="605" bestFit="1" customWidth="1"/>
    <col min="10787" max="10787" width="11.109375" style="605" bestFit="1" customWidth="1"/>
    <col min="10788" max="10788" width="23.88671875" style="605" bestFit="1" customWidth="1"/>
    <col min="10789" max="10789" width="2.109375" style="605" customWidth="1"/>
    <col min="10790" max="10790" width="11.6640625" style="605" bestFit="1" customWidth="1"/>
    <col min="10791" max="10791" width="23.21875" style="605" bestFit="1" customWidth="1"/>
    <col min="10792" max="10792" width="10.21875" style="605" bestFit="1" customWidth="1"/>
    <col min="10793" max="10793" width="8.44140625" style="605" bestFit="1" customWidth="1"/>
    <col min="10794" max="10794" width="23.88671875" style="605" bestFit="1" customWidth="1"/>
    <col min="10795" max="10795" width="2.109375" style="605" customWidth="1"/>
    <col min="10796" max="10796" width="15.109375" style="605" bestFit="1" customWidth="1"/>
    <col min="10797" max="10797" width="21.88671875" style="605" bestFit="1" customWidth="1"/>
    <col min="10798" max="10798" width="12.6640625" style="605" bestFit="1" customWidth="1"/>
    <col min="10799" max="10799" width="11.109375" style="605" bestFit="1" customWidth="1"/>
    <col min="10800" max="10800" width="23.88671875" style="605" bestFit="1" customWidth="1"/>
    <col min="10801" max="10801" width="2" style="605" customWidth="1"/>
    <col min="10802" max="10802" width="18.109375" style="605" bestFit="1" customWidth="1"/>
    <col min="10803" max="10803" width="8.6640625" style="605" bestFit="1" customWidth="1"/>
    <col min="10804" max="10804" width="12.6640625" style="605" bestFit="1" customWidth="1"/>
    <col min="10805" max="10805" width="11.109375" style="605" bestFit="1" customWidth="1"/>
    <col min="10806" max="10806" width="8.6640625" style="605" bestFit="1" customWidth="1"/>
    <col min="10807" max="10815" width="9" style="605" customWidth="1"/>
    <col min="10816" max="11008" width="8.88671875" style="605"/>
    <col min="11009" max="11009" width="3.21875" style="605" customWidth="1"/>
    <col min="11010" max="11010" width="11" style="605" bestFit="1" customWidth="1"/>
    <col min="11011" max="11011" width="20.33203125" style="605" bestFit="1" customWidth="1"/>
    <col min="11012" max="11012" width="10.21875" style="605" bestFit="1" customWidth="1"/>
    <col min="11013" max="11013" width="11.33203125" style="605" bestFit="1" customWidth="1"/>
    <col min="11014" max="11014" width="23.88671875" style="605" bestFit="1" customWidth="1"/>
    <col min="11015" max="11015" width="3.21875" style="605" customWidth="1"/>
    <col min="11016" max="11016" width="11.6640625" style="605" bestFit="1" customWidth="1"/>
    <col min="11017" max="11017" width="17.6640625" style="605" bestFit="1" customWidth="1"/>
    <col min="11018" max="11018" width="10.21875" style="605" bestFit="1" customWidth="1"/>
    <col min="11019" max="11019" width="10.88671875" style="605" bestFit="1" customWidth="1"/>
    <col min="11020" max="11020" width="23.88671875" style="605" bestFit="1" customWidth="1"/>
    <col min="11021" max="11021" width="3.21875" style="605" customWidth="1"/>
    <col min="11022" max="11022" width="11.6640625" style="605" bestFit="1" customWidth="1"/>
    <col min="11023" max="11023" width="20.33203125" style="605" bestFit="1" customWidth="1"/>
    <col min="11024" max="11024" width="12.6640625" style="605" bestFit="1" customWidth="1"/>
    <col min="11025" max="11025" width="12.109375" style="605" bestFit="1" customWidth="1"/>
    <col min="11026" max="11026" width="23.88671875" style="605" bestFit="1" customWidth="1"/>
    <col min="11027" max="11027" width="2.44140625" style="605" customWidth="1"/>
    <col min="11028" max="11028" width="11.6640625" style="605" bestFit="1" customWidth="1"/>
    <col min="11029" max="11029" width="24.44140625" style="605" bestFit="1" customWidth="1"/>
    <col min="11030" max="11030" width="12.6640625" style="605" bestFit="1" customWidth="1"/>
    <col min="11031" max="11031" width="12.109375" style="605" bestFit="1" customWidth="1"/>
    <col min="11032" max="11032" width="23.88671875" style="605" bestFit="1" customWidth="1"/>
    <col min="11033" max="11033" width="2.44140625" style="605" customWidth="1"/>
    <col min="11034" max="11034" width="11.6640625" style="605" bestFit="1" customWidth="1"/>
    <col min="11035" max="11035" width="21.6640625" style="605" bestFit="1" customWidth="1"/>
    <col min="11036" max="11036" width="12.6640625" style="605" bestFit="1" customWidth="1"/>
    <col min="11037" max="11037" width="12.109375" style="605" bestFit="1" customWidth="1"/>
    <col min="11038" max="11038" width="23.88671875" style="605" bestFit="1" customWidth="1"/>
    <col min="11039" max="11039" width="1.77734375" style="605" customWidth="1"/>
    <col min="11040" max="11040" width="13" style="605" bestFit="1" customWidth="1"/>
    <col min="11041" max="11041" width="23.109375" style="605" bestFit="1" customWidth="1"/>
    <col min="11042" max="11042" width="12.6640625" style="605" bestFit="1" customWidth="1"/>
    <col min="11043" max="11043" width="11.109375" style="605" bestFit="1" customWidth="1"/>
    <col min="11044" max="11044" width="23.88671875" style="605" bestFit="1" customWidth="1"/>
    <col min="11045" max="11045" width="2.109375" style="605" customWidth="1"/>
    <col min="11046" max="11046" width="11.6640625" style="605" bestFit="1" customWidth="1"/>
    <col min="11047" max="11047" width="23.21875" style="605" bestFit="1" customWidth="1"/>
    <col min="11048" max="11048" width="10.21875" style="605" bestFit="1" customWidth="1"/>
    <col min="11049" max="11049" width="8.44140625" style="605" bestFit="1" customWidth="1"/>
    <col min="11050" max="11050" width="23.88671875" style="605" bestFit="1" customWidth="1"/>
    <col min="11051" max="11051" width="2.109375" style="605" customWidth="1"/>
    <col min="11052" max="11052" width="15.109375" style="605" bestFit="1" customWidth="1"/>
    <col min="11053" max="11053" width="21.88671875" style="605" bestFit="1" customWidth="1"/>
    <col min="11054" max="11054" width="12.6640625" style="605" bestFit="1" customWidth="1"/>
    <col min="11055" max="11055" width="11.109375" style="605" bestFit="1" customWidth="1"/>
    <col min="11056" max="11056" width="23.88671875" style="605" bestFit="1" customWidth="1"/>
    <col min="11057" max="11057" width="2" style="605" customWidth="1"/>
    <col min="11058" max="11058" width="18.109375" style="605" bestFit="1" customWidth="1"/>
    <col min="11059" max="11059" width="8.6640625" style="605" bestFit="1" customWidth="1"/>
    <col min="11060" max="11060" width="12.6640625" style="605" bestFit="1" customWidth="1"/>
    <col min="11061" max="11061" width="11.109375" style="605" bestFit="1" customWidth="1"/>
    <col min="11062" max="11062" width="8.6640625" style="605" bestFit="1" customWidth="1"/>
    <col min="11063" max="11071" width="9" style="605" customWidth="1"/>
    <col min="11072" max="11264" width="8.88671875" style="605"/>
    <col min="11265" max="11265" width="3.21875" style="605" customWidth="1"/>
    <col min="11266" max="11266" width="11" style="605" bestFit="1" customWidth="1"/>
    <col min="11267" max="11267" width="20.33203125" style="605" bestFit="1" customWidth="1"/>
    <col min="11268" max="11268" width="10.21875" style="605" bestFit="1" customWidth="1"/>
    <col min="11269" max="11269" width="11.33203125" style="605" bestFit="1" customWidth="1"/>
    <col min="11270" max="11270" width="23.88671875" style="605" bestFit="1" customWidth="1"/>
    <col min="11271" max="11271" width="3.21875" style="605" customWidth="1"/>
    <col min="11272" max="11272" width="11.6640625" style="605" bestFit="1" customWidth="1"/>
    <col min="11273" max="11273" width="17.6640625" style="605" bestFit="1" customWidth="1"/>
    <col min="11274" max="11274" width="10.21875" style="605" bestFit="1" customWidth="1"/>
    <col min="11275" max="11275" width="10.88671875" style="605" bestFit="1" customWidth="1"/>
    <col min="11276" max="11276" width="23.88671875" style="605" bestFit="1" customWidth="1"/>
    <col min="11277" max="11277" width="3.21875" style="605" customWidth="1"/>
    <col min="11278" max="11278" width="11.6640625" style="605" bestFit="1" customWidth="1"/>
    <col min="11279" max="11279" width="20.33203125" style="605" bestFit="1" customWidth="1"/>
    <col min="11280" max="11280" width="12.6640625" style="605" bestFit="1" customWidth="1"/>
    <col min="11281" max="11281" width="12.109375" style="605" bestFit="1" customWidth="1"/>
    <col min="11282" max="11282" width="23.88671875" style="605" bestFit="1" customWidth="1"/>
    <col min="11283" max="11283" width="2.44140625" style="605" customWidth="1"/>
    <col min="11284" max="11284" width="11.6640625" style="605" bestFit="1" customWidth="1"/>
    <col min="11285" max="11285" width="24.44140625" style="605" bestFit="1" customWidth="1"/>
    <col min="11286" max="11286" width="12.6640625" style="605" bestFit="1" customWidth="1"/>
    <col min="11287" max="11287" width="12.109375" style="605" bestFit="1" customWidth="1"/>
    <col min="11288" max="11288" width="23.88671875" style="605" bestFit="1" customWidth="1"/>
    <col min="11289" max="11289" width="2.44140625" style="605" customWidth="1"/>
    <col min="11290" max="11290" width="11.6640625" style="605" bestFit="1" customWidth="1"/>
    <col min="11291" max="11291" width="21.6640625" style="605" bestFit="1" customWidth="1"/>
    <col min="11292" max="11292" width="12.6640625" style="605" bestFit="1" customWidth="1"/>
    <col min="11293" max="11293" width="12.109375" style="605" bestFit="1" customWidth="1"/>
    <col min="11294" max="11294" width="23.88671875" style="605" bestFit="1" customWidth="1"/>
    <col min="11295" max="11295" width="1.77734375" style="605" customWidth="1"/>
    <col min="11296" max="11296" width="13" style="605" bestFit="1" customWidth="1"/>
    <col min="11297" max="11297" width="23.109375" style="605" bestFit="1" customWidth="1"/>
    <col min="11298" max="11298" width="12.6640625" style="605" bestFit="1" customWidth="1"/>
    <col min="11299" max="11299" width="11.109375" style="605" bestFit="1" customWidth="1"/>
    <col min="11300" max="11300" width="23.88671875" style="605" bestFit="1" customWidth="1"/>
    <col min="11301" max="11301" width="2.109375" style="605" customWidth="1"/>
    <col min="11302" max="11302" width="11.6640625" style="605" bestFit="1" customWidth="1"/>
    <col min="11303" max="11303" width="23.21875" style="605" bestFit="1" customWidth="1"/>
    <col min="11304" max="11304" width="10.21875" style="605" bestFit="1" customWidth="1"/>
    <col min="11305" max="11305" width="8.44140625" style="605" bestFit="1" customWidth="1"/>
    <col min="11306" max="11306" width="23.88671875" style="605" bestFit="1" customWidth="1"/>
    <col min="11307" max="11307" width="2.109375" style="605" customWidth="1"/>
    <col min="11308" max="11308" width="15.109375" style="605" bestFit="1" customWidth="1"/>
    <col min="11309" max="11309" width="21.88671875" style="605" bestFit="1" customWidth="1"/>
    <col min="11310" max="11310" width="12.6640625" style="605" bestFit="1" customWidth="1"/>
    <col min="11311" max="11311" width="11.109375" style="605" bestFit="1" customWidth="1"/>
    <col min="11312" max="11312" width="23.88671875" style="605" bestFit="1" customWidth="1"/>
    <col min="11313" max="11313" width="2" style="605" customWidth="1"/>
    <col min="11314" max="11314" width="18.109375" style="605" bestFit="1" customWidth="1"/>
    <col min="11315" max="11315" width="8.6640625" style="605" bestFit="1" customWidth="1"/>
    <col min="11316" max="11316" width="12.6640625" style="605" bestFit="1" customWidth="1"/>
    <col min="11317" max="11317" width="11.109375" style="605" bestFit="1" customWidth="1"/>
    <col min="11318" max="11318" width="8.6640625" style="605" bestFit="1" customWidth="1"/>
    <col min="11319" max="11327" width="9" style="605" customWidth="1"/>
    <col min="11328" max="11520" width="8.88671875" style="605"/>
    <col min="11521" max="11521" width="3.21875" style="605" customWidth="1"/>
    <col min="11522" max="11522" width="11" style="605" bestFit="1" customWidth="1"/>
    <col min="11523" max="11523" width="20.33203125" style="605" bestFit="1" customWidth="1"/>
    <col min="11524" max="11524" width="10.21875" style="605" bestFit="1" customWidth="1"/>
    <col min="11525" max="11525" width="11.33203125" style="605" bestFit="1" customWidth="1"/>
    <col min="11526" max="11526" width="23.88671875" style="605" bestFit="1" customWidth="1"/>
    <col min="11527" max="11527" width="3.21875" style="605" customWidth="1"/>
    <col min="11528" max="11528" width="11.6640625" style="605" bestFit="1" customWidth="1"/>
    <col min="11529" max="11529" width="17.6640625" style="605" bestFit="1" customWidth="1"/>
    <col min="11530" max="11530" width="10.21875" style="605" bestFit="1" customWidth="1"/>
    <col min="11531" max="11531" width="10.88671875" style="605" bestFit="1" customWidth="1"/>
    <col min="11532" max="11532" width="23.88671875" style="605" bestFit="1" customWidth="1"/>
    <col min="11533" max="11533" width="3.21875" style="605" customWidth="1"/>
    <col min="11534" max="11534" width="11.6640625" style="605" bestFit="1" customWidth="1"/>
    <col min="11535" max="11535" width="20.33203125" style="605" bestFit="1" customWidth="1"/>
    <col min="11536" max="11536" width="12.6640625" style="605" bestFit="1" customWidth="1"/>
    <col min="11537" max="11537" width="12.109375" style="605" bestFit="1" customWidth="1"/>
    <col min="11538" max="11538" width="23.88671875" style="605" bestFit="1" customWidth="1"/>
    <col min="11539" max="11539" width="2.44140625" style="605" customWidth="1"/>
    <col min="11540" max="11540" width="11.6640625" style="605" bestFit="1" customWidth="1"/>
    <col min="11541" max="11541" width="24.44140625" style="605" bestFit="1" customWidth="1"/>
    <col min="11542" max="11542" width="12.6640625" style="605" bestFit="1" customWidth="1"/>
    <col min="11543" max="11543" width="12.109375" style="605" bestFit="1" customWidth="1"/>
    <col min="11544" max="11544" width="23.88671875" style="605" bestFit="1" customWidth="1"/>
    <col min="11545" max="11545" width="2.44140625" style="605" customWidth="1"/>
    <col min="11546" max="11546" width="11.6640625" style="605" bestFit="1" customWidth="1"/>
    <col min="11547" max="11547" width="21.6640625" style="605" bestFit="1" customWidth="1"/>
    <col min="11548" max="11548" width="12.6640625" style="605" bestFit="1" customWidth="1"/>
    <col min="11549" max="11549" width="12.109375" style="605" bestFit="1" customWidth="1"/>
    <col min="11550" max="11550" width="23.88671875" style="605" bestFit="1" customWidth="1"/>
    <col min="11551" max="11551" width="1.77734375" style="605" customWidth="1"/>
    <col min="11552" max="11552" width="13" style="605" bestFit="1" customWidth="1"/>
    <col min="11553" max="11553" width="23.109375" style="605" bestFit="1" customWidth="1"/>
    <col min="11554" max="11554" width="12.6640625" style="605" bestFit="1" customWidth="1"/>
    <col min="11555" max="11555" width="11.109375" style="605" bestFit="1" customWidth="1"/>
    <col min="11556" max="11556" width="23.88671875" style="605" bestFit="1" customWidth="1"/>
    <col min="11557" max="11557" width="2.109375" style="605" customWidth="1"/>
    <col min="11558" max="11558" width="11.6640625" style="605" bestFit="1" customWidth="1"/>
    <col min="11559" max="11559" width="23.21875" style="605" bestFit="1" customWidth="1"/>
    <col min="11560" max="11560" width="10.21875" style="605" bestFit="1" customWidth="1"/>
    <col min="11561" max="11561" width="8.44140625" style="605" bestFit="1" customWidth="1"/>
    <col min="11562" max="11562" width="23.88671875" style="605" bestFit="1" customWidth="1"/>
    <col min="11563" max="11563" width="2.109375" style="605" customWidth="1"/>
    <col min="11564" max="11564" width="15.109375" style="605" bestFit="1" customWidth="1"/>
    <col min="11565" max="11565" width="21.88671875" style="605" bestFit="1" customWidth="1"/>
    <col min="11566" max="11566" width="12.6640625" style="605" bestFit="1" customWidth="1"/>
    <col min="11567" max="11567" width="11.109375" style="605" bestFit="1" customWidth="1"/>
    <col min="11568" max="11568" width="23.88671875" style="605" bestFit="1" customWidth="1"/>
    <col min="11569" max="11569" width="2" style="605" customWidth="1"/>
    <col min="11570" max="11570" width="18.109375" style="605" bestFit="1" customWidth="1"/>
    <col min="11571" max="11571" width="8.6640625" style="605" bestFit="1" customWidth="1"/>
    <col min="11572" max="11572" width="12.6640625" style="605" bestFit="1" customWidth="1"/>
    <col min="11573" max="11573" width="11.109375" style="605" bestFit="1" customWidth="1"/>
    <col min="11574" max="11574" width="8.6640625" style="605" bestFit="1" customWidth="1"/>
    <col min="11575" max="11583" width="9" style="605" customWidth="1"/>
    <col min="11584" max="11776" width="8.88671875" style="605"/>
    <col min="11777" max="11777" width="3.21875" style="605" customWidth="1"/>
    <col min="11778" max="11778" width="11" style="605" bestFit="1" customWidth="1"/>
    <col min="11779" max="11779" width="20.33203125" style="605" bestFit="1" customWidth="1"/>
    <col min="11780" max="11780" width="10.21875" style="605" bestFit="1" customWidth="1"/>
    <col min="11781" max="11781" width="11.33203125" style="605" bestFit="1" customWidth="1"/>
    <col min="11782" max="11782" width="23.88671875" style="605" bestFit="1" customWidth="1"/>
    <col min="11783" max="11783" width="3.21875" style="605" customWidth="1"/>
    <col min="11784" max="11784" width="11.6640625" style="605" bestFit="1" customWidth="1"/>
    <col min="11785" max="11785" width="17.6640625" style="605" bestFit="1" customWidth="1"/>
    <col min="11786" max="11786" width="10.21875" style="605" bestFit="1" customWidth="1"/>
    <col min="11787" max="11787" width="10.88671875" style="605" bestFit="1" customWidth="1"/>
    <col min="11788" max="11788" width="23.88671875" style="605" bestFit="1" customWidth="1"/>
    <col min="11789" max="11789" width="3.21875" style="605" customWidth="1"/>
    <col min="11790" max="11790" width="11.6640625" style="605" bestFit="1" customWidth="1"/>
    <col min="11791" max="11791" width="20.33203125" style="605" bestFit="1" customWidth="1"/>
    <col min="11792" max="11792" width="12.6640625" style="605" bestFit="1" customWidth="1"/>
    <col min="11793" max="11793" width="12.109375" style="605" bestFit="1" customWidth="1"/>
    <col min="11794" max="11794" width="23.88671875" style="605" bestFit="1" customWidth="1"/>
    <col min="11795" max="11795" width="2.44140625" style="605" customWidth="1"/>
    <col min="11796" max="11796" width="11.6640625" style="605" bestFit="1" customWidth="1"/>
    <col min="11797" max="11797" width="24.44140625" style="605" bestFit="1" customWidth="1"/>
    <col min="11798" max="11798" width="12.6640625" style="605" bestFit="1" customWidth="1"/>
    <col min="11799" max="11799" width="12.109375" style="605" bestFit="1" customWidth="1"/>
    <col min="11800" max="11800" width="23.88671875" style="605" bestFit="1" customWidth="1"/>
    <col min="11801" max="11801" width="2.44140625" style="605" customWidth="1"/>
    <col min="11802" max="11802" width="11.6640625" style="605" bestFit="1" customWidth="1"/>
    <col min="11803" max="11803" width="21.6640625" style="605" bestFit="1" customWidth="1"/>
    <col min="11804" max="11804" width="12.6640625" style="605" bestFit="1" customWidth="1"/>
    <col min="11805" max="11805" width="12.109375" style="605" bestFit="1" customWidth="1"/>
    <col min="11806" max="11806" width="23.88671875" style="605" bestFit="1" customWidth="1"/>
    <col min="11807" max="11807" width="1.77734375" style="605" customWidth="1"/>
    <col min="11808" max="11808" width="13" style="605" bestFit="1" customWidth="1"/>
    <col min="11809" max="11809" width="23.109375" style="605" bestFit="1" customWidth="1"/>
    <col min="11810" max="11810" width="12.6640625" style="605" bestFit="1" customWidth="1"/>
    <col min="11811" max="11811" width="11.109375" style="605" bestFit="1" customWidth="1"/>
    <col min="11812" max="11812" width="23.88671875" style="605" bestFit="1" customWidth="1"/>
    <col min="11813" max="11813" width="2.109375" style="605" customWidth="1"/>
    <col min="11814" max="11814" width="11.6640625" style="605" bestFit="1" customWidth="1"/>
    <col min="11815" max="11815" width="23.21875" style="605" bestFit="1" customWidth="1"/>
    <col min="11816" max="11816" width="10.21875" style="605" bestFit="1" customWidth="1"/>
    <col min="11817" max="11817" width="8.44140625" style="605" bestFit="1" customWidth="1"/>
    <col min="11818" max="11818" width="23.88671875" style="605" bestFit="1" customWidth="1"/>
    <col min="11819" max="11819" width="2.109375" style="605" customWidth="1"/>
    <col min="11820" max="11820" width="15.109375" style="605" bestFit="1" customWidth="1"/>
    <col min="11821" max="11821" width="21.88671875" style="605" bestFit="1" customWidth="1"/>
    <col min="11822" max="11822" width="12.6640625" style="605" bestFit="1" customWidth="1"/>
    <col min="11823" max="11823" width="11.109375" style="605" bestFit="1" customWidth="1"/>
    <col min="11824" max="11824" width="23.88671875" style="605" bestFit="1" customWidth="1"/>
    <col min="11825" max="11825" width="2" style="605" customWidth="1"/>
    <col min="11826" max="11826" width="18.109375" style="605" bestFit="1" customWidth="1"/>
    <col min="11827" max="11827" width="8.6640625" style="605" bestFit="1" customWidth="1"/>
    <col min="11828" max="11828" width="12.6640625" style="605" bestFit="1" customWidth="1"/>
    <col min="11829" max="11829" width="11.109375" style="605" bestFit="1" customWidth="1"/>
    <col min="11830" max="11830" width="8.6640625" style="605" bestFit="1" customWidth="1"/>
    <col min="11831" max="11839" width="9" style="605" customWidth="1"/>
    <col min="11840" max="12032" width="8.88671875" style="605"/>
    <col min="12033" max="12033" width="3.21875" style="605" customWidth="1"/>
    <col min="12034" max="12034" width="11" style="605" bestFit="1" customWidth="1"/>
    <col min="12035" max="12035" width="20.33203125" style="605" bestFit="1" customWidth="1"/>
    <col min="12036" max="12036" width="10.21875" style="605" bestFit="1" customWidth="1"/>
    <col min="12037" max="12037" width="11.33203125" style="605" bestFit="1" customWidth="1"/>
    <col min="12038" max="12038" width="23.88671875" style="605" bestFit="1" customWidth="1"/>
    <col min="12039" max="12039" width="3.21875" style="605" customWidth="1"/>
    <col min="12040" max="12040" width="11.6640625" style="605" bestFit="1" customWidth="1"/>
    <col min="12041" max="12041" width="17.6640625" style="605" bestFit="1" customWidth="1"/>
    <col min="12042" max="12042" width="10.21875" style="605" bestFit="1" customWidth="1"/>
    <col min="12043" max="12043" width="10.88671875" style="605" bestFit="1" customWidth="1"/>
    <col min="12044" max="12044" width="23.88671875" style="605" bestFit="1" customWidth="1"/>
    <col min="12045" max="12045" width="3.21875" style="605" customWidth="1"/>
    <col min="12046" max="12046" width="11.6640625" style="605" bestFit="1" customWidth="1"/>
    <col min="12047" max="12047" width="20.33203125" style="605" bestFit="1" customWidth="1"/>
    <col min="12048" max="12048" width="12.6640625" style="605" bestFit="1" customWidth="1"/>
    <col min="12049" max="12049" width="12.109375" style="605" bestFit="1" customWidth="1"/>
    <col min="12050" max="12050" width="23.88671875" style="605" bestFit="1" customWidth="1"/>
    <col min="12051" max="12051" width="2.44140625" style="605" customWidth="1"/>
    <col min="12052" max="12052" width="11.6640625" style="605" bestFit="1" customWidth="1"/>
    <col min="12053" max="12053" width="24.44140625" style="605" bestFit="1" customWidth="1"/>
    <col min="12054" max="12054" width="12.6640625" style="605" bestFit="1" customWidth="1"/>
    <col min="12055" max="12055" width="12.109375" style="605" bestFit="1" customWidth="1"/>
    <col min="12056" max="12056" width="23.88671875" style="605" bestFit="1" customWidth="1"/>
    <col min="12057" max="12057" width="2.44140625" style="605" customWidth="1"/>
    <col min="12058" max="12058" width="11.6640625" style="605" bestFit="1" customWidth="1"/>
    <col min="12059" max="12059" width="21.6640625" style="605" bestFit="1" customWidth="1"/>
    <col min="12060" max="12060" width="12.6640625" style="605" bestFit="1" customWidth="1"/>
    <col min="12061" max="12061" width="12.109375" style="605" bestFit="1" customWidth="1"/>
    <col min="12062" max="12062" width="23.88671875" style="605" bestFit="1" customWidth="1"/>
    <col min="12063" max="12063" width="1.77734375" style="605" customWidth="1"/>
    <col min="12064" max="12064" width="13" style="605" bestFit="1" customWidth="1"/>
    <col min="12065" max="12065" width="23.109375" style="605" bestFit="1" customWidth="1"/>
    <col min="12066" max="12066" width="12.6640625" style="605" bestFit="1" customWidth="1"/>
    <col min="12067" max="12067" width="11.109375" style="605" bestFit="1" customWidth="1"/>
    <col min="12068" max="12068" width="23.88671875" style="605" bestFit="1" customWidth="1"/>
    <col min="12069" max="12069" width="2.109375" style="605" customWidth="1"/>
    <col min="12070" max="12070" width="11.6640625" style="605" bestFit="1" customWidth="1"/>
    <col min="12071" max="12071" width="23.21875" style="605" bestFit="1" customWidth="1"/>
    <col min="12072" max="12072" width="10.21875" style="605" bestFit="1" customWidth="1"/>
    <col min="12073" max="12073" width="8.44140625" style="605" bestFit="1" customWidth="1"/>
    <col min="12074" max="12074" width="23.88671875" style="605" bestFit="1" customWidth="1"/>
    <col min="12075" max="12075" width="2.109375" style="605" customWidth="1"/>
    <col min="12076" max="12076" width="15.109375" style="605" bestFit="1" customWidth="1"/>
    <col min="12077" max="12077" width="21.88671875" style="605" bestFit="1" customWidth="1"/>
    <col min="12078" max="12078" width="12.6640625" style="605" bestFit="1" customWidth="1"/>
    <col min="12079" max="12079" width="11.109375" style="605" bestFit="1" customWidth="1"/>
    <col min="12080" max="12080" width="23.88671875" style="605" bestFit="1" customWidth="1"/>
    <col min="12081" max="12081" width="2" style="605" customWidth="1"/>
    <col min="12082" max="12082" width="18.109375" style="605" bestFit="1" customWidth="1"/>
    <col min="12083" max="12083" width="8.6640625" style="605" bestFit="1" customWidth="1"/>
    <col min="12084" max="12084" width="12.6640625" style="605" bestFit="1" customWidth="1"/>
    <col min="12085" max="12085" width="11.109375" style="605" bestFit="1" customWidth="1"/>
    <col min="12086" max="12086" width="8.6640625" style="605" bestFit="1" customWidth="1"/>
    <col min="12087" max="12095" width="9" style="605" customWidth="1"/>
    <col min="12096" max="12288" width="8.88671875" style="605"/>
    <col min="12289" max="12289" width="3.21875" style="605" customWidth="1"/>
    <col min="12290" max="12290" width="11" style="605" bestFit="1" customWidth="1"/>
    <col min="12291" max="12291" width="20.33203125" style="605" bestFit="1" customWidth="1"/>
    <col min="12292" max="12292" width="10.21875" style="605" bestFit="1" customWidth="1"/>
    <col min="12293" max="12293" width="11.33203125" style="605" bestFit="1" customWidth="1"/>
    <col min="12294" max="12294" width="23.88671875" style="605" bestFit="1" customWidth="1"/>
    <col min="12295" max="12295" width="3.21875" style="605" customWidth="1"/>
    <col min="12296" max="12296" width="11.6640625" style="605" bestFit="1" customWidth="1"/>
    <col min="12297" max="12297" width="17.6640625" style="605" bestFit="1" customWidth="1"/>
    <col min="12298" max="12298" width="10.21875" style="605" bestFit="1" customWidth="1"/>
    <col min="12299" max="12299" width="10.88671875" style="605" bestFit="1" customWidth="1"/>
    <col min="12300" max="12300" width="23.88671875" style="605" bestFit="1" customWidth="1"/>
    <col min="12301" max="12301" width="3.21875" style="605" customWidth="1"/>
    <col min="12302" max="12302" width="11.6640625" style="605" bestFit="1" customWidth="1"/>
    <col min="12303" max="12303" width="20.33203125" style="605" bestFit="1" customWidth="1"/>
    <col min="12304" max="12304" width="12.6640625" style="605" bestFit="1" customWidth="1"/>
    <col min="12305" max="12305" width="12.109375" style="605" bestFit="1" customWidth="1"/>
    <col min="12306" max="12306" width="23.88671875" style="605" bestFit="1" customWidth="1"/>
    <col min="12307" max="12307" width="2.44140625" style="605" customWidth="1"/>
    <col min="12308" max="12308" width="11.6640625" style="605" bestFit="1" customWidth="1"/>
    <col min="12309" max="12309" width="24.44140625" style="605" bestFit="1" customWidth="1"/>
    <col min="12310" max="12310" width="12.6640625" style="605" bestFit="1" customWidth="1"/>
    <col min="12311" max="12311" width="12.109375" style="605" bestFit="1" customWidth="1"/>
    <col min="12312" max="12312" width="23.88671875" style="605" bestFit="1" customWidth="1"/>
    <col min="12313" max="12313" width="2.44140625" style="605" customWidth="1"/>
    <col min="12314" max="12314" width="11.6640625" style="605" bestFit="1" customWidth="1"/>
    <col min="12315" max="12315" width="21.6640625" style="605" bestFit="1" customWidth="1"/>
    <col min="12316" max="12316" width="12.6640625" style="605" bestFit="1" customWidth="1"/>
    <col min="12317" max="12317" width="12.109375" style="605" bestFit="1" customWidth="1"/>
    <col min="12318" max="12318" width="23.88671875" style="605" bestFit="1" customWidth="1"/>
    <col min="12319" max="12319" width="1.77734375" style="605" customWidth="1"/>
    <col min="12320" max="12320" width="13" style="605" bestFit="1" customWidth="1"/>
    <col min="12321" max="12321" width="23.109375" style="605" bestFit="1" customWidth="1"/>
    <col min="12322" max="12322" width="12.6640625" style="605" bestFit="1" customWidth="1"/>
    <col min="12323" max="12323" width="11.109375" style="605" bestFit="1" customWidth="1"/>
    <col min="12324" max="12324" width="23.88671875" style="605" bestFit="1" customWidth="1"/>
    <col min="12325" max="12325" width="2.109375" style="605" customWidth="1"/>
    <col min="12326" max="12326" width="11.6640625" style="605" bestFit="1" customWidth="1"/>
    <col min="12327" max="12327" width="23.21875" style="605" bestFit="1" customWidth="1"/>
    <col min="12328" max="12328" width="10.21875" style="605" bestFit="1" customWidth="1"/>
    <col min="12329" max="12329" width="8.44140625" style="605" bestFit="1" customWidth="1"/>
    <col min="12330" max="12330" width="23.88671875" style="605" bestFit="1" customWidth="1"/>
    <col min="12331" max="12331" width="2.109375" style="605" customWidth="1"/>
    <col min="12332" max="12332" width="15.109375" style="605" bestFit="1" customWidth="1"/>
    <col min="12333" max="12333" width="21.88671875" style="605" bestFit="1" customWidth="1"/>
    <col min="12334" max="12334" width="12.6640625" style="605" bestFit="1" customWidth="1"/>
    <col min="12335" max="12335" width="11.109375" style="605" bestFit="1" customWidth="1"/>
    <col min="12336" max="12336" width="23.88671875" style="605" bestFit="1" customWidth="1"/>
    <col min="12337" max="12337" width="2" style="605" customWidth="1"/>
    <col min="12338" max="12338" width="18.109375" style="605" bestFit="1" customWidth="1"/>
    <col min="12339" max="12339" width="8.6640625" style="605" bestFit="1" customWidth="1"/>
    <col min="12340" max="12340" width="12.6640625" style="605" bestFit="1" customWidth="1"/>
    <col min="12341" max="12341" width="11.109375" style="605" bestFit="1" customWidth="1"/>
    <col min="12342" max="12342" width="8.6640625" style="605" bestFit="1" customWidth="1"/>
    <col min="12343" max="12351" width="9" style="605" customWidth="1"/>
    <col min="12352" max="12544" width="8.88671875" style="605"/>
    <col min="12545" max="12545" width="3.21875" style="605" customWidth="1"/>
    <col min="12546" max="12546" width="11" style="605" bestFit="1" customWidth="1"/>
    <col min="12547" max="12547" width="20.33203125" style="605" bestFit="1" customWidth="1"/>
    <col min="12548" max="12548" width="10.21875" style="605" bestFit="1" customWidth="1"/>
    <col min="12549" max="12549" width="11.33203125" style="605" bestFit="1" customWidth="1"/>
    <col min="12550" max="12550" width="23.88671875" style="605" bestFit="1" customWidth="1"/>
    <col min="12551" max="12551" width="3.21875" style="605" customWidth="1"/>
    <col min="12552" max="12552" width="11.6640625" style="605" bestFit="1" customWidth="1"/>
    <col min="12553" max="12553" width="17.6640625" style="605" bestFit="1" customWidth="1"/>
    <col min="12554" max="12554" width="10.21875" style="605" bestFit="1" customWidth="1"/>
    <col min="12555" max="12555" width="10.88671875" style="605" bestFit="1" customWidth="1"/>
    <col min="12556" max="12556" width="23.88671875" style="605" bestFit="1" customWidth="1"/>
    <col min="12557" max="12557" width="3.21875" style="605" customWidth="1"/>
    <col min="12558" max="12558" width="11.6640625" style="605" bestFit="1" customWidth="1"/>
    <col min="12559" max="12559" width="20.33203125" style="605" bestFit="1" customWidth="1"/>
    <col min="12560" max="12560" width="12.6640625" style="605" bestFit="1" customWidth="1"/>
    <col min="12561" max="12561" width="12.109375" style="605" bestFit="1" customWidth="1"/>
    <col min="12562" max="12562" width="23.88671875" style="605" bestFit="1" customWidth="1"/>
    <col min="12563" max="12563" width="2.44140625" style="605" customWidth="1"/>
    <col min="12564" max="12564" width="11.6640625" style="605" bestFit="1" customWidth="1"/>
    <col min="12565" max="12565" width="24.44140625" style="605" bestFit="1" customWidth="1"/>
    <col min="12566" max="12566" width="12.6640625" style="605" bestFit="1" customWidth="1"/>
    <col min="12567" max="12567" width="12.109375" style="605" bestFit="1" customWidth="1"/>
    <col min="12568" max="12568" width="23.88671875" style="605" bestFit="1" customWidth="1"/>
    <col min="12569" max="12569" width="2.44140625" style="605" customWidth="1"/>
    <col min="12570" max="12570" width="11.6640625" style="605" bestFit="1" customWidth="1"/>
    <col min="12571" max="12571" width="21.6640625" style="605" bestFit="1" customWidth="1"/>
    <col min="12572" max="12572" width="12.6640625" style="605" bestFit="1" customWidth="1"/>
    <col min="12573" max="12573" width="12.109375" style="605" bestFit="1" customWidth="1"/>
    <col min="12574" max="12574" width="23.88671875" style="605" bestFit="1" customWidth="1"/>
    <col min="12575" max="12575" width="1.77734375" style="605" customWidth="1"/>
    <col min="12576" max="12576" width="13" style="605" bestFit="1" customWidth="1"/>
    <col min="12577" max="12577" width="23.109375" style="605" bestFit="1" customWidth="1"/>
    <col min="12578" max="12578" width="12.6640625" style="605" bestFit="1" customWidth="1"/>
    <col min="12579" max="12579" width="11.109375" style="605" bestFit="1" customWidth="1"/>
    <col min="12580" max="12580" width="23.88671875" style="605" bestFit="1" customWidth="1"/>
    <col min="12581" max="12581" width="2.109375" style="605" customWidth="1"/>
    <col min="12582" max="12582" width="11.6640625" style="605" bestFit="1" customWidth="1"/>
    <col min="12583" max="12583" width="23.21875" style="605" bestFit="1" customWidth="1"/>
    <col min="12584" max="12584" width="10.21875" style="605" bestFit="1" customWidth="1"/>
    <col min="12585" max="12585" width="8.44140625" style="605" bestFit="1" customWidth="1"/>
    <col min="12586" max="12586" width="23.88671875" style="605" bestFit="1" customWidth="1"/>
    <col min="12587" max="12587" width="2.109375" style="605" customWidth="1"/>
    <col min="12588" max="12588" width="15.109375" style="605" bestFit="1" customWidth="1"/>
    <col min="12589" max="12589" width="21.88671875" style="605" bestFit="1" customWidth="1"/>
    <col min="12590" max="12590" width="12.6640625" style="605" bestFit="1" customWidth="1"/>
    <col min="12591" max="12591" width="11.109375" style="605" bestFit="1" customWidth="1"/>
    <col min="12592" max="12592" width="23.88671875" style="605" bestFit="1" customWidth="1"/>
    <col min="12593" max="12593" width="2" style="605" customWidth="1"/>
    <col min="12594" max="12594" width="18.109375" style="605" bestFit="1" customWidth="1"/>
    <col min="12595" max="12595" width="8.6640625" style="605" bestFit="1" customWidth="1"/>
    <col min="12596" max="12596" width="12.6640625" style="605" bestFit="1" customWidth="1"/>
    <col min="12597" max="12597" width="11.109375" style="605" bestFit="1" customWidth="1"/>
    <col min="12598" max="12598" width="8.6640625" style="605" bestFit="1" customWidth="1"/>
    <col min="12599" max="12607" width="9" style="605" customWidth="1"/>
    <col min="12608" max="12800" width="8.88671875" style="605"/>
    <col min="12801" max="12801" width="3.21875" style="605" customWidth="1"/>
    <col min="12802" max="12802" width="11" style="605" bestFit="1" customWidth="1"/>
    <col min="12803" max="12803" width="20.33203125" style="605" bestFit="1" customWidth="1"/>
    <col min="12804" max="12804" width="10.21875" style="605" bestFit="1" customWidth="1"/>
    <col min="12805" max="12805" width="11.33203125" style="605" bestFit="1" customWidth="1"/>
    <col min="12806" max="12806" width="23.88671875" style="605" bestFit="1" customWidth="1"/>
    <col min="12807" max="12807" width="3.21875" style="605" customWidth="1"/>
    <col min="12808" max="12808" width="11.6640625" style="605" bestFit="1" customWidth="1"/>
    <col min="12809" max="12809" width="17.6640625" style="605" bestFit="1" customWidth="1"/>
    <col min="12810" max="12810" width="10.21875" style="605" bestFit="1" customWidth="1"/>
    <col min="12811" max="12811" width="10.88671875" style="605" bestFit="1" customWidth="1"/>
    <col min="12812" max="12812" width="23.88671875" style="605" bestFit="1" customWidth="1"/>
    <col min="12813" max="12813" width="3.21875" style="605" customWidth="1"/>
    <col min="12814" max="12814" width="11.6640625" style="605" bestFit="1" customWidth="1"/>
    <col min="12815" max="12815" width="20.33203125" style="605" bestFit="1" customWidth="1"/>
    <col min="12816" max="12816" width="12.6640625" style="605" bestFit="1" customWidth="1"/>
    <col min="12817" max="12817" width="12.109375" style="605" bestFit="1" customWidth="1"/>
    <col min="12818" max="12818" width="23.88671875" style="605" bestFit="1" customWidth="1"/>
    <col min="12819" max="12819" width="2.44140625" style="605" customWidth="1"/>
    <col min="12820" max="12820" width="11.6640625" style="605" bestFit="1" customWidth="1"/>
    <col min="12821" max="12821" width="24.44140625" style="605" bestFit="1" customWidth="1"/>
    <col min="12822" max="12822" width="12.6640625" style="605" bestFit="1" customWidth="1"/>
    <col min="12823" max="12823" width="12.109375" style="605" bestFit="1" customWidth="1"/>
    <col min="12824" max="12824" width="23.88671875" style="605" bestFit="1" customWidth="1"/>
    <col min="12825" max="12825" width="2.44140625" style="605" customWidth="1"/>
    <col min="12826" max="12826" width="11.6640625" style="605" bestFit="1" customWidth="1"/>
    <col min="12827" max="12827" width="21.6640625" style="605" bestFit="1" customWidth="1"/>
    <col min="12828" max="12828" width="12.6640625" style="605" bestFit="1" customWidth="1"/>
    <col min="12829" max="12829" width="12.109375" style="605" bestFit="1" customWidth="1"/>
    <col min="12830" max="12830" width="23.88671875" style="605" bestFit="1" customWidth="1"/>
    <col min="12831" max="12831" width="1.77734375" style="605" customWidth="1"/>
    <col min="12832" max="12832" width="13" style="605" bestFit="1" customWidth="1"/>
    <col min="12833" max="12833" width="23.109375" style="605" bestFit="1" customWidth="1"/>
    <col min="12834" max="12834" width="12.6640625" style="605" bestFit="1" customWidth="1"/>
    <col min="12835" max="12835" width="11.109375" style="605" bestFit="1" customWidth="1"/>
    <col min="12836" max="12836" width="23.88671875" style="605" bestFit="1" customWidth="1"/>
    <col min="12837" max="12837" width="2.109375" style="605" customWidth="1"/>
    <col min="12838" max="12838" width="11.6640625" style="605" bestFit="1" customWidth="1"/>
    <col min="12839" max="12839" width="23.21875" style="605" bestFit="1" customWidth="1"/>
    <col min="12840" max="12840" width="10.21875" style="605" bestFit="1" customWidth="1"/>
    <col min="12841" max="12841" width="8.44140625" style="605" bestFit="1" customWidth="1"/>
    <col min="12842" max="12842" width="23.88671875" style="605" bestFit="1" customWidth="1"/>
    <col min="12843" max="12843" width="2.109375" style="605" customWidth="1"/>
    <col min="12844" max="12844" width="15.109375" style="605" bestFit="1" customWidth="1"/>
    <col min="12845" max="12845" width="21.88671875" style="605" bestFit="1" customWidth="1"/>
    <col min="12846" max="12846" width="12.6640625" style="605" bestFit="1" customWidth="1"/>
    <col min="12847" max="12847" width="11.109375" style="605" bestFit="1" customWidth="1"/>
    <col min="12848" max="12848" width="23.88671875" style="605" bestFit="1" customWidth="1"/>
    <col min="12849" max="12849" width="2" style="605" customWidth="1"/>
    <col min="12850" max="12850" width="18.109375" style="605" bestFit="1" customWidth="1"/>
    <col min="12851" max="12851" width="8.6640625" style="605" bestFit="1" customWidth="1"/>
    <col min="12852" max="12852" width="12.6640625" style="605" bestFit="1" customWidth="1"/>
    <col min="12853" max="12853" width="11.109375" style="605" bestFit="1" customWidth="1"/>
    <col min="12854" max="12854" width="8.6640625" style="605" bestFit="1" customWidth="1"/>
    <col min="12855" max="12863" width="9" style="605" customWidth="1"/>
    <col min="12864" max="13056" width="8.88671875" style="605"/>
    <col min="13057" max="13057" width="3.21875" style="605" customWidth="1"/>
    <col min="13058" max="13058" width="11" style="605" bestFit="1" customWidth="1"/>
    <col min="13059" max="13059" width="20.33203125" style="605" bestFit="1" customWidth="1"/>
    <col min="13060" max="13060" width="10.21875" style="605" bestFit="1" customWidth="1"/>
    <col min="13061" max="13061" width="11.33203125" style="605" bestFit="1" customWidth="1"/>
    <col min="13062" max="13062" width="23.88671875" style="605" bestFit="1" customWidth="1"/>
    <col min="13063" max="13063" width="3.21875" style="605" customWidth="1"/>
    <col min="13064" max="13064" width="11.6640625" style="605" bestFit="1" customWidth="1"/>
    <col min="13065" max="13065" width="17.6640625" style="605" bestFit="1" customWidth="1"/>
    <col min="13066" max="13066" width="10.21875" style="605" bestFit="1" customWidth="1"/>
    <col min="13067" max="13067" width="10.88671875" style="605" bestFit="1" customWidth="1"/>
    <col min="13068" max="13068" width="23.88671875" style="605" bestFit="1" customWidth="1"/>
    <col min="13069" max="13069" width="3.21875" style="605" customWidth="1"/>
    <col min="13070" max="13070" width="11.6640625" style="605" bestFit="1" customWidth="1"/>
    <col min="13071" max="13071" width="20.33203125" style="605" bestFit="1" customWidth="1"/>
    <col min="13072" max="13072" width="12.6640625" style="605" bestFit="1" customWidth="1"/>
    <col min="13073" max="13073" width="12.109375" style="605" bestFit="1" customWidth="1"/>
    <col min="13074" max="13074" width="23.88671875" style="605" bestFit="1" customWidth="1"/>
    <col min="13075" max="13075" width="2.44140625" style="605" customWidth="1"/>
    <col min="13076" max="13076" width="11.6640625" style="605" bestFit="1" customWidth="1"/>
    <col min="13077" max="13077" width="24.44140625" style="605" bestFit="1" customWidth="1"/>
    <col min="13078" max="13078" width="12.6640625" style="605" bestFit="1" customWidth="1"/>
    <col min="13079" max="13079" width="12.109375" style="605" bestFit="1" customWidth="1"/>
    <col min="13080" max="13080" width="23.88671875" style="605" bestFit="1" customWidth="1"/>
    <col min="13081" max="13081" width="2.44140625" style="605" customWidth="1"/>
    <col min="13082" max="13082" width="11.6640625" style="605" bestFit="1" customWidth="1"/>
    <col min="13083" max="13083" width="21.6640625" style="605" bestFit="1" customWidth="1"/>
    <col min="13084" max="13084" width="12.6640625" style="605" bestFit="1" customWidth="1"/>
    <col min="13085" max="13085" width="12.109375" style="605" bestFit="1" customWidth="1"/>
    <col min="13086" max="13086" width="23.88671875" style="605" bestFit="1" customWidth="1"/>
    <col min="13087" max="13087" width="1.77734375" style="605" customWidth="1"/>
    <col min="13088" max="13088" width="13" style="605" bestFit="1" customWidth="1"/>
    <col min="13089" max="13089" width="23.109375" style="605" bestFit="1" customWidth="1"/>
    <col min="13090" max="13090" width="12.6640625" style="605" bestFit="1" customWidth="1"/>
    <col min="13091" max="13091" width="11.109375" style="605" bestFit="1" customWidth="1"/>
    <col min="13092" max="13092" width="23.88671875" style="605" bestFit="1" customWidth="1"/>
    <col min="13093" max="13093" width="2.109375" style="605" customWidth="1"/>
    <col min="13094" max="13094" width="11.6640625" style="605" bestFit="1" customWidth="1"/>
    <col min="13095" max="13095" width="23.21875" style="605" bestFit="1" customWidth="1"/>
    <col min="13096" max="13096" width="10.21875" style="605" bestFit="1" customWidth="1"/>
    <col min="13097" max="13097" width="8.44140625" style="605" bestFit="1" customWidth="1"/>
    <col min="13098" max="13098" width="23.88671875" style="605" bestFit="1" customWidth="1"/>
    <col min="13099" max="13099" width="2.109375" style="605" customWidth="1"/>
    <col min="13100" max="13100" width="15.109375" style="605" bestFit="1" customWidth="1"/>
    <col min="13101" max="13101" width="21.88671875" style="605" bestFit="1" customWidth="1"/>
    <col min="13102" max="13102" width="12.6640625" style="605" bestFit="1" customWidth="1"/>
    <col min="13103" max="13103" width="11.109375" style="605" bestFit="1" customWidth="1"/>
    <col min="13104" max="13104" width="23.88671875" style="605" bestFit="1" customWidth="1"/>
    <col min="13105" max="13105" width="2" style="605" customWidth="1"/>
    <col min="13106" max="13106" width="18.109375" style="605" bestFit="1" customWidth="1"/>
    <col min="13107" max="13107" width="8.6640625" style="605" bestFit="1" customWidth="1"/>
    <col min="13108" max="13108" width="12.6640625" style="605" bestFit="1" customWidth="1"/>
    <col min="13109" max="13109" width="11.109375" style="605" bestFit="1" customWidth="1"/>
    <col min="13110" max="13110" width="8.6640625" style="605" bestFit="1" customWidth="1"/>
    <col min="13111" max="13119" width="9" style="605" customWidth="1"/>
    <col min="13120" max="13312" width="8.88671875" style="605"/>
    <col min="13313" max="13313" width="3.21875" style="605" customWidth="1"/>
    <col min="13314" max="13314" width="11" style="605" bestFit="1" customWidth="1"/>
    <col min="13315" max="13315" width="20.33203125" style="605" bestFit="1" customWidth="1"/>
    <col min="13316" max="13316" width="10.21875" style="605" bestFit="1" customWidth="1"/>
    <col min="13317" max="13317" width="11.33203125" style="605" bestFit="1" customWidth="1"/>
    <col min="13318" max="13318" width="23.88671875" style="605" bestFit="1" customWidth="1"/>
    <col min="13319" max="13319" width="3.21875" style="605" customWidth="1"/>
    <col min="13320" max="13320" width="11.6640625" style="605" bestFit="1" customWidth="1"/>
    <col min="13321" max="13321" width="17.6640625" style="605" bestFit="1" customWidth="1"/>
    <col min="13322" max="13322" width="10.21875" style="605" bestFit="1" customWidth="1"/>
    <col min="13323" max="13323" width="10.88671875" style="605" bestFit="1" customWidth="1"/>
    <col min="13324" max="13324" width="23.88671875" style="605" bestFit="1" customWidth="1"/>
    <col min="13325" max="13325" width="3.21875" style="605" customWidth="1"/>
    <col min="13326" max="13326" width="11.6640625" style="605" bestFit="1" customWidth="1"/>
    <col min="13327" max="13327" width="20.33203125" style="605" bestFit="1" customWidth="1"/>
    <col min="13328" max="13328" width="12.6640625" style="605" bestFit="1" customWidth="1"/>
    <col min="13329" max="13329" width="12.109375" style="605" bestFit="1" customWidth="1"/>
    <col min="13330" max="13330" width="23.88671875" style="605" bestFit="1" customWidth="1"/>
    <col min="13331" max="13331" width="2.44140625" style="605" customWidth="1"/>
    <col min="13332" max="13332" width="11.6640625" style="605" bestFit="1" customWidth="1"/>
    <col min="13333" max="13333" width="24.44140625" style="605" bestFit="1" customWidth="1"/>
    <col min="13334" max="13334" width="12.6640625" style="605" bestFit="1" customWidth="1"/>
    <col min="13335" max="13335" width="12.109375" style="605" bestFit="1" customWidth="1"/>
    <col min="13336" max="13336" width="23.88671875" style="605" bestFit="1" customWidth="1"/>
    <col min="13337" max="13337" width="2.44140625" style="605" customWidth="1"/>
    <col min="13338" max="13338" width="11.6640625" style="605" bestFit="1" customWidth="1"/>
    <col min="13339" max="13339" width="21.6640625" style="605" bestFit="1" customWidth="1"/>
    <col min="13340" max="13340" width="12.6640625" style="605" bestFit="1" customWidth="1"/>
    <col min="13341" max="13341" width="12.109375" style="605" bestFit="1" customWidth="1"/>
    <col min="13342" max="13342" width="23.88671875" style="605" bestFit="1" customWidth="1"/>
    <col min="13343" max="13343" width="1.77734375" style="605" customWidth="1"/>
    <col min="13344" max="13344" width="13" style="605" bestFit="1" customWidth="1"/>
    <col min="13345" max="13345" width="23.109375" style="605" bestFit="1" customWidth="1"/>
    <col min="13346" max="13346" width="12.6640625" style="605" bestFit="1" customWidth="1"/>
    <col min="13347" max="13347" width="11.109375" style="605" bestFit="1" customWidth="1"/>
    <col min="13348" max="13348" width="23.88671875" style="605" bestFit="1" customWidth="1"/>
    <col min="13349" max="13349" width="2.109375" style="605" customWidth="1"/>
    <col min="13350" max="13350" width="11.6640625" style="605" bestFit="1" customWidth="1"/>
    <col min="13351" max="13351" width="23.21875" style="605" bestFit="1" customWidth="1"/>
    <col min="13352" max="13352" width="10.21875" style="605" bestFit="1" customWidth="1"/>
    <col min="13353" max="13353" width="8.44140625" style="605" bestFit="1" customWidth="1"/>
    <col min="13354" max="13354" width="23.88671875" style="605" bestFit="1" customWidth="1"/>
    <col min="13355" max="13355" width="2.109375" style="605" customWidth="1"/>
    <col min="13356" max="13356" width="15.109375" style="605" bestFit="1" customWidth="1"/>
    <col min="13357" max="13357" width="21.88671875" style="605" bestFit="1" customWidth="1"/>
    <col min="13358" max="13358" width="12.6640625" style="605" bestFit="1" customWidth="1"/>
    <col min="13359" max="13359" width="11.109375" style="605" bestFit="1" customWidth="1"/>
    <col min="13360" max="13360" width="23.88671875" style="605" bestFit="1" customWidth="1"/>
    <col min="13361" max="13361" width="2" style="605" customWidth="1"/>
    <col min="13362" max="13362" width="18.109375" style="605" bestFit="1" customWidth="1"/>
    <col min="13363" max="13363" width="8.6640625" style="605" bestFit="1" customWidth="1"/>
    <col min="13364" max="13364" width="12.6640625" style="605" bestFit="1" customWidth="1"/>
    <col min="13365" max="13365" width="11.109375" style="605" bestFit="1" customWidth="1"/>
    <col min="13366" max="13366" width="8.6640625" style="605" bestFit="1" customWidth="1"/>
    <col min="13367" max="13375" width="9" style="605" customWidth="1"/>
    <col min="13376" max="13568" width="8.88671875" style="605"/>
    <col min="13569" max="13569" width="3.21875" style="605" customWidth="1"/>
    <col min="13570" max="13570" width="11" style="605" bestFit="1" customWidth="1"/>
    <col min="13571" max="13571" width="20.33203125" style="605" bestFit="1" customWidth="1"/>
    <col min="13572" max="13572" width="10.21875" style="605" bestFit="1" customWidth="1"/>
    <col min="13573" max="13573" width="11.33203125" style="605" bestFit="1" customWidth="1"/>
    <col min="13574" max="13574" width="23.88671875" style="605" bestFit="1" customWidth="1"/>
    <col min="13575" max="13575" width="3.21875" style="605" customWidth="1"/>
    <col min="13576" max="13576" width="11.6640625" style="605" bestFit="1" customWidth="1"/>
    <col min="13577" max="13577" width="17.6640625" style="605" bestFit="1" customWidth="1"/>
    <col min="13578" max="13578" width="10.21875" style="605" bestFit="1" customWidth="1"/>
    <col min="13579" max="13579" width="10.88671875" style="605" bestFit="1" customWidth="1"/>
    <col min="13580" max="13580" width="23.88671875" style="605" bestFit="1" customWidth="1"/>
    <col min="13581" max="13581" width="3.21875" style="605" customWidth="1"/>
    <col min="13582" max="13582" width="11.6640625" style="605" bestFit="1" customWidth="1"/>
    <col min="13583" max="13583" width="20.33203125" style="605" bestFit="1" customWidth="1"/>
    <col min="13584" max="13584" width="12.6640625" style="605" bestFit="1" customWidth="1"/>
    <col min="13585" max="13585" width="12.109375" style="605" bestFit="1" customWidth="1"/>
    <col min="13586" max="13586" width="23.88671875" style="605" bestFit="1" customWidth="1"/>
    <col min="13587" max="13587" width="2.44140625" style="605" customWidth="1"/>
    <col min="13588" max="13588" width="11.6640625" style="605" bestFit="1" customWidth="1"/>
    <col min="13589" max="13589" width="24.44140625" style="605" bestFit="1" customWidth="1"/>
    <col min="13590" max="13590" width="12.6640625" style="605" bestFit="1" customWidth="1"/>
    <col min="13591" max="13591" width="12.109375" style="605" bestFit="1" customWidth="1"/>
    <col min="13592" max="13592" width="23.88671875" style="605" bestFit="1" customWidth="1"/>
    <col min="13593" max="13593" width="2.44140625" style="605" customWidth="1"/>
    <col min="13594" max="13594" width="11.6640625" style="605" bestFit="1" customWidth="1"/>
    <col min="13595" max="13595" width="21.6640625" style="605" bestFit="1" customWidth="1"/>
    <col min="13596" max="13596" width="12.6640625" style="605" bestFit="1" customWidth="1"/>
    <col min="13597" max="13597" width="12.109375" style="605" bestFit="1" customWidth="1"/>
    <col min="13598" max="13598" width="23.88671875" style="605" bestFit="1" customWidth="1"/>
    <col min="13599" max="13599" width="1.77734375" style="605" customWidth="1"/>
    <col min="13600" max="13600" width="13" style="605" bestFit="1" customWidth="1"/>
    <col min="13601" max="13601" width="23.109375" style="605" bestFit="1" customWidth="1"/>
    <col min="13602" max="13602" width="12.6640625" style="605" bestFit="1" customWidth="1"/>
    <col min="13603" max="13603" width="11.109375" style="605" bestFit="1" customWidth="1"/>
    <col min="13604" max="13604" width="23.88671875" style="605" bestFit="1" customWidth="1"/>
    <col min="13605" max="13605" width="2.109375" style="605" customWidth="1"/>
    <col min="13606" max="13606" width="11.6640625" style="605" bestFit="1" customWidth="1"/>
    <col min="13607" max="13607" width="23.21875" style="605" bestFit="1" customWidth="1"/>
    <col min="13608" max="13608" width="10.21875" style="605" bestFit="1" customWidth="1"/>
    <col min="13609" max="13609" width="8.44140625" style="605" bestFit="1" customWidth="1"/>
    <col min="13610" max="13610" width="23.88671875" style="605" bestFit="1" customWidth="1"/>
    <col min="13611" max="13611" width="2.109375" style="605" customWidth="1"/>
    <col min="13612" max="13612" width="15.109375" style="605" bestFit="1" customWidth="1"/>
    <col min="13613" max="13613" width="21.88671875" style="605" bestFit="1" customWidth="1"/>
    <col min="13614" max="13614" width="12.6640625" style="605" bestFit="1" customWidth="1"/>
    <col min="13615" max="13615" width="11.109375" style="605" bestFit="1" customWidth="1"/>
    <col min="13616" max="13616" width="23.88671875" style="605" bestFit="1" customWidth="1"/>
    <col min="13617" max="13617" width="2" style="605" customWidth="1"/>
    <col min="13618" max="13618" width="18.109375" style="605" bestFit="1" customWidth="1"/>
    <col min="13619" max="13619" width="8.6640625" style="605" bestFit="1" customWidth="1"/>
    <col min="13620" max="13620" width="12.6640625" style="605" bestFit="1" customWidth="1"/>
    <col min="13621" max="13621" width="11.109375" style="605" bestFit="1" customWidth="1"/>
    <col min="13622" max="13622" width="8.6640625" style="605" bestFit="1" customWidth="1"/>
    <col min="13623" max="13631" width="9" style="605" customWidth="1"/>
    <col min="13632" max="13824" width="8.88671875" style="605"/>
    <col min="13825" max="13825" width="3.21875" style="605" customWidth="1"/>
    <col min="13826" max="13826" width="11" style="605" bestFit="1" customWidth="1"/>
    <col min="13827" max="13827" width="20.33203125" style="605" bestFit="1" customWidth="1"/>
    <col min="13828" max="13828" width="10.21875" style="605" bestFit="1" customWidth="1"/>
    <col min="13829" max="13829" width="11.33203125" style="605" bestFit="1" customWidth="1"/>
    <col min="13830" max="13830" width="23.88671875" style="605" bestFit="1" customWidth="1"/>
    <col min="13831" max="13831" width="3.21875" style="605" customWidth="1"/>
    <col min="13832" max="13832" width="11.6640625" style="605" bestFit="1" customWidth="1"/>
    <col min="13833" max="13833" width="17.6640625" style="605" bestFit="1" customWidth="1"/>
    <col min="13834" max="13834" width="10.21875" style="605" bestFit="1" customWidth="1"/>
    <col min="13835" max="13835" width="10.88671875" style="605" bestFit="1" customWidth="1"/>
    <col min="13836" max="13836" width="23.88671875" style="605" bestFit="1" customWidth="1"/>
    <col min="13837" max="13837" width="3.21875" style="605" customWidth="1"/>
    <col min="13838" max="13838" width="11.6640625" style="605" bestFit="1" customWidth="1"/>
    <col min="13839" max="13839" width="20.33203125" style="605" bestFit="1" customWidth="1"/>
    <col min="13840" max="13840" width="12.6640625" style="605" bestFit="1" customWidth="1"/>
    <col min="13841" max="13841" width="12.109375" style="605" bestFit="1" customWidth="1"/>
    <col min="13842" max="13842" width="23.88671875" style="605" bestFit="1" customWidth="1"/>
    <col min="13843" max="13843" width="2.44140625" style="605" customWidth="1"/>
    <col min="13844" max="13844" width="11.6640625" style="605" bestFit="1" customWidth="1"/>
    <col min="13845" max="13845" width="24.44140625" style="605" bestFit="1" customWidth="1"/>
    <col min="13846" max="13846" width="12.6640625" style="605" bestFit="1" customWidth="1"/>
    <col min="13847" max="13847" width="12.109375" style="605" bestFit="1" customWidth="1"/>
    <col min="13848" max="13848" width="23.88671875" style="605" bestFit="1" customWidth="1"/>
    <col min="13849" max="13849" width="2.44140625" style="605" customWidth="1"/>
    <col min="13850" max="13850" width="11.6640625" style="605" bestFit="1" customWidth="1"/>
    <col min="13851" max="13851" width="21.6640625" style="605" bestFit="1" customWidth="1"/>
    <col min="13852" max="13852" width="12.6640625" style="605" bestFit="1" customWidth="1"/>
    <col min="13853" max="13853" width="12.109375" style="605" bestFit="1" customWidth="1"/>
    <col min="13854" max="13854" width="23.88671875" style="605" bestFit="1" customWidth="1"/>
    <col min="13855" max="13855" width="1.77734375" style="605" customWidth="1"/>
    <col min="13856" max="13856" width="13" style="605" bestFit="1" customWidth="1"/>
    <col min="13857" max="13857" width="23.109375" style="605" bestFit="1" customWidth="1"/>
    <col min="13858" max="13858" width="12.6640625" style="605" bestFit="1" customWidth="1"/>
    <col min="13859" max="13859" width="11.109375" style="605" bestFit="1" customWidth="1"/>
    <col min="13860" max="13860" width="23.88671875" style="605" bestFit="1" customWidth="1"/>
    <col min="13861" max="13861" width="2.109375" style="605" customWidth="1"/>
    <col min="13862" max="13862" width="11.6640625" style="605" bestFit="1" customWidth="1"/>
    <col min="13863" max="13863" width="23.21875" style="605" bestFit="1" customWidth="1"/>
    <col min="13864" max="13864" width="10.21875" style="605" bestFit="1" customWidth="1"/>
    <col min="13865" max="13865" width="8.44140625" style="605" bestFit="1" customWidth="1"/>
    <col min="13866" max="13866" width="23.88671875" style="605" bestFit="1" customWidth="1"/>
    <col min="13867" max="13867" width="2.109375" style="605" customWidth="1"/>
    <col min="13868" max="13868" width="15.109375" style="605" bestFit="1" customWidth="1"/>
    <col min="13869" max="13869" width="21.88671875" style="605" bestFit="1" customWidth="1"/>
    <col min="13870" max="13870" width="12.6640625" style="605" bestFit="1" customWidth="1"/>
    <col min="13871" max="13871" width="11.109375" style="605" bestFit="1" customWidth="1"/>
    <col min="13872" max="13872" width="23.88671875" style="605" bestFit="1" customWidth="1"/>
    <col min="13873" max="13873" width="2" style="605" customWidth="1"/>
    <col min="13874" max="13874" width="18.109375" style="605" bestFit="1" customWidth="1"/>
    <col min="13875" max="13875" width="8.6640625" style="605" bestFit="1" customWidth="1"/>
    <col min="13876" max="13876" width="12.6640625" style="605" bestFit="1" customWidth="1"/>
    <col min="13877" max="13877" width="11.109375" style="605" bestFit="1" customWidth="1"/>
    <col min="13878" max="13878" width="8.6640625" style="605" bestFit="1" customWidth="1"/>
    <col min="13879" max="13887" width="9" style="605" customWidth="1"/>
    <col min="13888" max="14080" width="8.88671875" style="605"/>
    <col min="14081" max="14081" width="3.21875" style="605" customWidth="1"/>
    <col min="14082" max="14082" width="11" style="605" bestFit="1" customWidth="1"/>
    <col min="14083" max="14083" width="20.33203125" style="605" bestFit="1" customWidth="1"/>
    <col min="14084" max="14084" width="10.21875" style="605" bestFit="1" customWidth="1"/>
    <col min="14085" max="14085" width="11.33203125" style="605" bestFit="1" customWidth="1"/>
    <col min="14086" max="14086" width="23.88671875" style="605" bestFit="1" customWidth="1"/>
    <col min="14087" max="14087" width="3.21875" style="605" customWidth="1"/>
    <col min="14088" max="14088" width="11.6640625" style="605" bestFit="1" customWidth="1"/>
    <col min="14089" max="14089" width="17.6640625" style="605" bestFit="1" customWidth="1"/>
    <col min="14090" max="14090" width="10.21875" style="605" bestFit="1" customWidth="1"/>
    <col min="14091" max="14091" width="10.88671875" style="605" bestFit="1" customWidth="1"/>
    <col min="14092" max="14092" width="23.88671875" style="605" bestFit="1" customWidth="1"/>
    <col min="14093" max="14093" width="3.21875" style="605" customWidth="1"/>
    <col min="14094" max="14094" width="11.6640625" style="605" bestFit="1" customWidth="1"/>
    <col min="14095" max="14095" width="20.33203125" style="605" bestFit="1" customWidth="1"/>
    <col min="14096" max="14096" width="12.6640625" style="605" bestFit="1" customWidth="1"/>
    <col min="14097" max="14097" width="12.109375" style="605" bestFit="1" customWidth="1"/>
    <col min="14098" max="14098" width="23.88671875" style="605" bestFit="1" customWidth="1"/>
    <col min="14099" max="14099" width="2.44140625" style="605" customWidth="1"/>
    <col min="14100" max="14100" width="11.6640625" style="605" bestFit="1" customWidth="1"/>
    <col min="14101" max="14101" width="24.44140625" style="605" bestFit="1" customWidth="1"/>
    <col min="14102" max="14102" width="12.6640625" style="605" bestFit="1" customWidth="1"/>
    <col min="14103" max="14103" width="12.109375" style="605" bestFit="1" customWidth="1"/>
    <col min="14104" max="14104" width="23.88671875" style="605" bestFit="1" customWidth="1"/>
    <col min="14105" max="14105" width="2.44140625" style="605" customWidth="1"/>
    <col min="14106" max="14106" width="11.6640625" style="605" bestFit="1" customWidth="1"/>
    <col min="14107" max="14107" width="21.6640625" style="605" bestFit="1" customWidth="1"/>
    <col min="14108" max="14108" width="12.6640625" style="605" bestFit="1" customWidth="1"/>
    <col min="14109" max="14109" width="12.109375" style="605" bestFit="1" customWidth="1"/>
    <col min="14110" max="14110" width="23.88671875" style="605" bestFit="1" customWidth="1"/>
    <col min="14111" max="14111" width="1.77734375" style="605" customWidth="1"/>
    <col min="14112" max="14112" width="13" style="605" bestFit="1" customWidth="1"/>
    <col min="14113" max="14113" width="23.109375" style="605" bestFit="1" customWidth="1"/>
    <col min="14114" max="14114" width="12.6640625" style="605" bestFit="1" customWidth="1"/>
    <col min="14115" max="14115" width="11.109375" style="605" bestFit="1" customWidth="1"/>
    <col min="14116" max="14116" width="23.88671875" style="605" bestFit="1" customWidth="1"/>
    <col min="14117" max="14117" width="2.109375" style="605" customWidth="1"/>
    <col min="14118" max="14118" width="11.6640625" style="605" bestFit="1" customWidth="1"/>
    <col min="14119" max="14119" width="23.21875" style="605" bestFit="1" customWidth="1"/>
    <col min="14120" max="14120" width="10.21875" style="605" bestFit="1" customWidth="1"/>
    <col min="14121" max="14121" width="8.44140625" style="605" bestFit="1" customWidth="1"/>
    <col min="14122" max="14122" width="23.88671875" style="605" bestFit="1" customWidth="1"/>
    <col min="14123" max="14123" width="2.109375" style="605" customWidth="1"/>
    <col min="14124" max="14124" width="15.109375" style="605" bestFit="1" customWidth="1"/>
    <col min="14125" max="14125" width="21.88671875" style="605" bestFit="1" customWidth="1"/>
    <col min="14126" max="14126" width="12.6640625" style="605" bestFit="1" customWidth="1"/>
    <col min="14127" max="14127" width="11.109375" style="605" bestFit="1" customWidth="1"/>
    <col min="14128" max="14128" width="23.88671875" style="605" bestFit="1" customWidth="1"/>
    <col min="14129" max="14129" width="2" style="605" customWidth="1"/>
    <col min="14130" max="14130" width="18.109375" style="605" bestFit="1" customWidth="1"/>
    <col min="14131" max="14131" width="8.6640625" style="605" bestFit="1" customWidth="1"/>
    <col min="14132" max="14132" width="12.6640625" style="605" bestFit="1" customWidth="1"/>
    <col min="14133" max="14133" width="11.109375" style="605" bestFit="1" customWidth="1"/>
    <col min="14134" max="14134" width="8.6640625" style="605" bestFit="1" customWidth="1"/>
    <col min="14135" max="14143" width="9" style="605" customWidth="1"/>
    <col min="14144" max="14336" width="8.88671875" style="605"/>
    <col min="14337" max="14337" width="3.21875" style="605" customWidth="1"/>
    <col min="14338" max="14338" width="11" style="605" bestFit="1" customWidth="1"/>
    <col min="14339" max="14339" width="20.33203125" style="605" bestFit="1" customWidth="1"/>
    <col min="14340" max="14340" width="10.21875" style="605" bestFit="1" customWidth="1"/>
    <col min="14341" max="14341" width="11.33203125" style="605" bestFit="1" customWidth="1"/>
    <col min="14342" max="14342" width="23.88671875" style="605" bestFit="1" customWidth="1"/>
    <col min="14343" max="14343" width="3.21875" style="605" customWidth="1"/>
    <col min="14344" max="14344" width="11.6640625" style="605" bestFit="1" customWidth="1"/>
    <col min="14345" max="14345" width="17.6640625" style="605" bestFit="1" customWidth="1"/>
    <col min="14346" max="14346" width="10.21875" style="605" bestFit="1" customWidth="1"/>
    <col min="14347" max="14347" width="10.88671875" style="605" bestFit="1" customWidth="1"/>
    <col min="14348" max="14348" width="23.88671875" style="605" bestFit="1" customWidth="1"/>
    <col min="14349" max="14349" width="3.21875" style="605" customWidth="1"/>
    <col min="14350" max="14350" width="11.6640625" style="605" bestFit="1" customWidth="1"/>
    <col min="14351" max="14351" width="20.33203125" style="605" bestFit="1" customWidth="1"/>
    <col min="14352" max="14352" width="12.6640625" style="605" bestFit="1" customWidth="1"/>
    <col min="14353" max="14353" width="12.109375" style="605" bestFit="1" customWidth="1"/>
    <col min="14354" max="14354" width="23.88671875" style="605" bestFit="1" customWidth="1"/>
    <col min="14355" max="14355" width="2.44140625" style="605" customWidth="1"/>
    <col min="14356" max="14356" width="11.6640625" style="605" bestFit="1" customWidth="1"/>
    <col min="14357" max="14357" width="24.44140625" style="605" bestFit="1" customWidth="1"/>
    <col min="14358" max="14358" width="12.6640625" style="605" bestFit="1" customWidth="1"/>
    <col min="14359" max="14359" width="12.109375" style="605" bestFit="1" customWidth="1"/>
    <col min="14360" max="14360" width="23.88671875" style="605" bestFit="1" customWidth="1"/>
    <col min="14361" max="14361" width="2.44140625" style="605" customWidth="1"/>
    <col min="14362" max="14362" width="11.6640625" style="605" bestFit="1" customWidth="1"/>
    <col min="14363" max="14363" width="21.6640625" style="605" bestFit="1" customWidth="1"/>
    <col min="14364" max="14364" width="12.6640625" style="605" bestFit="1" customWidth="1"/>
    <col min="14365" max="14365" width="12.109375" style="605" bestFit="1" customWidth="1"/>
    <col min="14366" max="14366" width="23.88671875" style="605" bestFit="1" customWidth="1"/>
    <col min="14367" max="14367" width="1.77734375" style="605" customWidth="1"/>
    <col min="14368" max="14368" width="13" style="605" bestFit="1" customWidth="1"/>
    <col min="14369" max="14369" width="23.109375" style="605" bestFit="1" customWidth="1"/>
    <col min="14370" max="14370" width="12.6640625" style="605" bestFit="1" customWidth="1"/>
    <col min="14371" max="14371" width="11.109375" style="605" bestFit="1" customWidth="1"/>
    <col min="14372" max="14372" width="23.88671875" style="605" bestFit="1" customWidth="1"/>
    <col min="14373" max="14373" width="2.109375" style="605" customWidth="1"/>
    <col min="14374" max="14374" width="11.6640625" style="605" bestFit="1" customWidth="1"/>
    <col min="14375" max="14375" width="23.21875" style="605" bestFit="1" customWidth="1"/>
    <col min="14376" max="14376" width="10.21875" style="605" bestFit="1" customWidth="1"/>
    <col min="14377" max="14377" width="8.44140625" style="605" bestFit="1" customWidth="1"/>
    <col min="14378" max="14378" width="23.88671875" style="605" bestFit="1" customWidth="1"/>
    <col min="14379" max="14379" width="2.109375" style="605" customWidth="1"/>
    <col min="14380" max="14380" width="15.109375" style="605" bestFit="1" customWidth="1"/>
    <col min="14381" max="14381" width="21.88671875" style="605" bestFit="1" customWidth="1"/>
    <col min="14382" max="14382" width="12.6640625" style="605" bestFit="1" customWidth="1"/>
    <col min="14383" max="14383" width="11.109375" style="605" bestFit="1" customWidth="1"/>
    <col min="14384" max="14384" width="23.88671875" style="605" bestFit="1" customWidth="1"/>
    <col min="14385" max="14385" width="2" style="605" customWidth="1"/>
    <col min="14386" max="14386" width="18.109375" style="605" bestFit="1" customWidth="1"/>
    <col min="14387" max="14387" width="8.6640625" style="605" bestFit="1" customWidth="1"/>
    <col min="14388" max="14388" width="12.6640625" style="605" bestFit="1" customWidth="1"/>
    <col min="14389" max="14389" width="11.109375" style="605" bestFit="1" customWidth="1"/>
    <col min="14390" max="14390" width="8.6640625" style="605" bestFit="1" customWidth="1"/>
    <col min="14391" max="14399" width="9" style="605" customWidth="1"/>
    <col min="14400" max="14592" width="8.88671875" style="605"/>
    <col min="14593" max="14593" width="3.21875" style="605" customWidth="1"/>
    <col min="14594" max="14594" width="11" style="605" bestFit="1" customWidth="1"/>
    <col min="14595" max="14595" width="20.33203125" style="605" bestFit="1" customWidth="1"/>
    <col min="14596" max="14596" width="10.21875" style="605" bestFit="1" customWidth="1"/>
    <col min="14597" max="14597" width="11.33203125" style="605" bestFit="1" customWidth="1"/>
    <col min="14598" max="14598" width="23.88671875" style="605" bestFit="1" customWidth="1"/>
    <col min="14599" max="14599" width="3.21875" style="605" customWidth="1"/>
    <col min="14600" max="14600" width="11.6640625" style="605" bestFit="1" customWidth="1"/>
    <col min="14601" max="14601" width="17.6640625" style="605" bestFit="1" customWidth="1"/>
    <col min="14602" max="14602" width="10.21875" style="605" bestFit="1" customWidth="1"/>
    <col min="14603" max="14603" width="10.88671875" style="605" bestFit="1" customWidth="1"/>
    <col min="14604" max="14604" width="23.88671875" style="605" bestFit="1" customWidth="1"/>
    <col min="14605" max="14605" width="3.21875" style="605" customWidth="1"/>
    <col min="14606" max="14606" width="11.6640625" style="605" bestFit="1" customWidth="1"/>
    <col min="14607" max="14607" width="20.33203125" style="605" bestFit="1" customWidth="1"/>
    <col min="14608" max="14608" width="12.6640625" style="605" bestFit="1" customWidth="1"/>
    <col min="14609" max="14609" width="12.109375" style="605" bestFit="1" customWidth="1"/>
    <col min="14610" max="14610" width="23.88671875" style="605" bestFit="1" customWidth="1"/>
    <col min="14611" max="14611" width="2.44140625" style="605" customWidth="1"/>
    <col min="14612" max="14612" width="11.6640625" style="605" bestFit="1" customWidth="1"/>
    <col min="14613" max="14613" width="24.44140625" style="605" bestFit="1" customWidth="1"/>
    <col min="14614" max="14614" width="12.6640625" style="605" bestFit="1" customWidth="1"/>
    <col min="14615" max="14615" width="12.109375" style="605" bestFit="1" customWidth="1"/>
    <col min="14616" max="14616" width="23.88671875" style="605" bestFit="1" customWidth="1"/>
    <col min="14617" max="14617" width="2.44140625" style="605" customWidth="1"/>
    <col min="14618" max="14618" width="11.6640625" style="605" bestFit="1" customWidth="1"/>
    <col min="14619" max="14619" width="21.6640625" style="605" bestFit="1" customWidth="1"/>
    <col min="14620" max="14620" width="12.6640625" style="605" bestFit="1" customWidth="1"/>
    <col min="14621" max="14621" width="12.109375" style="605" bestFit="1" customWidth="1"/>
    <col min="14622" max="14622" width="23.88671875" style="605" bestFit="1" customWidth="1"/>
    <col min="14623" max="14623" width="1.77734375" style="605" customWidth="1"/>
    <col min="14624" max="14624" width="13" style="605" bestFit="1" customWidth="1"/>
    <col min="14625" max="14625" width="23.109375" style="605" bestFit="1" customWidth="1"/>
    <col min="14626" max="14626" width="12.6640625" style="605" bestFit="1" customWidth="1"/>
    <col min="14627" max="14627" width="11.109375" style="605" bestFit="1" customWidth="1"/>
    <col min="14628" max="14628" width="23.88671875" style="605" bestFit="1" customWidth="1"/>
    <col min="14629" max="14629" width="2.109375" style="605" customWidth="1"/>
    <col min="14630" max="14630" width="11.6640625" style="605" bestFit="1" customWidth="1"/>
    <col min="14631" max="14631" width="23.21875" style="605" bestFit="1" customWidth="1"/>
    <col min="14632" max="14632" width="10.21875" style="605" bestFit="1" customWidth="1"/>
    <col min="14633" max="14633" width="8.44140625" style="605" bestFit="1" customWidth="1"/>
    <col min="14634" max="14634" width="23.88671875" style="605" bestFit="1" customWidth="1"/>
    <col min="14635" max="14635" width="2.109375" style="605" customWidth="1"/>
    <col min="14636" max="14636" width="15.109375" style="605" bestFit="1" customWidth="1"/>
    <col min="14637" max="14637" width="21.88671875" style="605" bestFit="1" customWidth="1"/>
    <col min="14638" max="14638" width="12.6640625" style="605" bestFit="1" customWidth="1"/>
    <col min="14639" max="14639" width="11.109375" style="605" bestFit="1" customWidth="1"/>
    <col min="14640" max="14640" width="23.88671875" style="605" bestFit="1" customWidth="1"/>
    <col min="14641" max="14641" width="2" style="605" customWidth="1"/>
    <col min="14642" max="14642" width="18.109375" style="605" bestFit="1" customWidth="1"/>
    <col min="14643" max="14643" width="8.6640625" style="605" bestFit="1" customWidth="1"/>
    <col min="14644" max="14644" width="12.6640625" style="605" bestFit="1" customWidth="1"/>
    <col min="14645" max="14645" width="11.109375" style="605" bestFit="1" customWidth="1"/>
    <col min="14646" max="14646" width="8.6640625" style="605" bestFit="1" customWidth="1"/>
    <col min="14647" max="14655" width="9" style="605" customWidth="1"/>
    <col min="14656" max="14848" width="8.88671875" style="605"/>
    <col min="14849" max="14849" width="3.21875" style="605" customWidth="1"/>
    <col min="14850" max="14850" width="11" style="605" bestFit="1" customWidth="1"/>
    <col min="14851" max="14851" width="20.33203125" style="605" bestFit="1" customWidth="1"/>
    <col min="14852" max="14852" width="10.21875" style="605" bestFit="1" customWidth="1"/>
    <col min="14853" max="14853" width="11.33203125" style="605" bestFit="1" customWidth="1"/>
    <col min="14854" max="14854" width="23.88671875" style="605" bestFit="1" customWidth="1"/>
    <col min="14855" max="14855" width="3.21875" style="605" customWidth="1"/>
    <col min="14856" max="14856" width="11.6640625" style="605" bestFit="1" customWidth="1"/>
    <col min="14857" max="14857" width="17.6640625" style="605" bestFit="1" customWidth="1"/>
    <col min="14858" max="14858" width="10.21875" style="605" bestFit="1" customWidth="1"/>
    <col min="14859" max="14859" width="10.88671875" style="605" bestFit="1" customWidth="1"/>
    <col min="14860" max="14860" width="23.88671875" style="605" bestFit="1" customWidth="1"/>
    <col min="14861" max="14861" width="3.21875" style="605" customWidth="1"/>
    <col min="14862" max="14862" width="11.6640625" style="605" bestFit="1" customWidth="1"/>
    <col min="14863" max="14863" width="20.33203125" style="605" bestFit="1" customWidth="1"/>
    <col min="14864" max="14864" width="12.6640625" style="605" bestFit="1" customWidth="1"/>
    <col min="14865" max="14865" width="12.109375" style="605" bestFit="1" customWidth="1"/>
    <col min="14866" max="14866" width="23.88671875" style="605" bestFit="1" customWidth="1"/>
    <col min="14867" max="14867" width="2.44140625" style="605" customWidth="1"/>
    <col min="14868" max="14868" width="11.6640625" style="605" bestFit="1" customWidth="1"/>
    <col min="14869" max="14869" width="24.44140625" style="605" bestFit="1" customWidth="1"/>
    <col min="14870" max="14870" width="12.6640625" style="605" bestFit="1" customWidth="1"/>
    <col min="14871" max="14871" width="12.109375" style="605" bestFit="1" customWidth="1"/>
    <col min="14872" max="14872" width="23.88671875" style="605" bestFit="1" customWidth="1"/>
    <col min="14873" max="14873" width="2.44140625" style="605" customWidth="1"/>
    <col min="14874" max="14874" width="11.6640625" style="605" bestFit="1" customWidth="1"/>
    <col min="14875" max="14875" width="21.6640625" style="605" bestFit="1" customWidth="1"/>
    <col min="14876" max="14876" width="12.6640625" style="605" bestFit="1" customWidth="1"/>
    <col min="14877" max="14877" width="12.109375" style="605" bestFit="1" customWidth="1"/>
    <col min="14878" max="14878" width="23.88671875" style="605" bestFit="1" customWidth="1"/>
    <col min="14879" max="14879" width="1.77734375" style="605" customWidth="1"/>
    <col min="14880" max="14880" width="13" style="605" bestFit="1" customWidth="1"/>
    <col min="14881" max="14881" width="23.109375" style="605" bestFit="1" customWidth="1"/>
    <col min="14882" max="14882" width="12.6640625" style="605" bestFit="1" customWidth="1"/>
    <col min="14883" max="14883" width="11.109375" style="605" bestFit="1" customWidth="1"/>
    <col min="14884" max="14884" width="23.88671875" style="605" bestFit="1" customWidth="1"/>
    <col min="14885" max="14885" width="2.109375" style="605" customWidth="1"/>
    <col min="14886" max="14886" width="11.6640625" style="605" bestFit="1" customWidth="1"/>
    <col min="14887" max="14887" width="23.21875" style="605" bestFit="1" customWidth="1"/>
    <col min="14888" max="14888" width="10.21875" style="605" bestFit="1" customWidth="1"/>
    <col min="14889" max="14889" width="8.44140625" style="605" bestFit="1" customWidth="1"/>
    <col min="14890" max="14890" width="23.88671875" style="605" bestFit="1" customWidth="1"/>
    <col min="14891" max="14891" width="2.109375" style="605" customWidth="1"/>
    <col min="14892" max="14892" width="15.109375" style="605" bestFit="1" customWidth="1"/>
    <col min="14893" max="14893" width="21.88671875" style="605" bestFit="1" customWidth="1"/>
    <col min="14894" max="14894" width="12.6640625" style="605" bestFit="1" customWidth="1"/>
    <col min="14895" max="14895" width="11.109375" style="605" bestFit="1" customWidth="1"/>
    <col min="14896" max="14896" width="23.88671875" style="605" bestFit="1" customWidth="1"/>
    <col min="14897" max="14897" width="2" style="605" customWidth="1"/>
    <col min="14898" max="14898" width="18.109375" style="605" bestFit="1" customWidth="1"/>
    <col min="14899" max="14899" width="8.6640625" style="605" bestFit="1" customWidth="1"/>
    <col min="14900" max="14900" width="12.6640625" style="605" bestFit="1" customWidth="1"/>
    <col min="14901" max="14901" width="11.109375" style="605" bestFit="1" customWidth="1"/>
    <col min="14902" max="14902" width="8.6640625" style="605" bestFit="1" customWidth="1"/>
    <col min="14903" max="14911" width="9" style="605" customWidth="1"/>
    <col min="14912" max="15104" width="8.88671875" style="605"/>
    <col min="15105" max="15105" width="3.21875" style="605" customWidth="1"/>
    <col min="15106" max="15106" width="11" style="605" bestFit="1" customWidth="1"/>
    <col min="15107" max="15107" width="20.33203125" style="605" bestFit="1" customWidth="1"/>
    <col min="15108" max="15108" width="10.21875" style="605" bestFit="1" customWidth="1"/>
    <col min="15109" max="15109" width="11.33203125" style="605" bestFit="1" customWidth="1"/>
    <col min="15110" max="15110" width="23.88671875" style="605" bestFit="1" customWidth="1"/>
    <col min="15111" max="15111" width="3.21875" style="605" customWidth="1"/>
    <col min="15112" max="15112" width="11.6640625" style="605" bestFit="1" customWidth="1"/>
    <col min="15113" max="15113" width="17.6640625" style="605" bestFit="1" customWidth="1"/>
    <col min="15114" max="15114" width="10.21875" style="605" bestFit="1" customWidth="1"/>
    <col min="15115" max="15115" width="10.88671875" style="605" bestFit="1" customWidth="1"/>
    <col min="15116" max="15116" width="23.88671875" style="605" bestFit="1" customWidth="1"/>
    <col min="15117" max="15117" width="3.21875" style="605" customWidth="1"/>
    <col min="15118" max="15118" width="11.6640625" style="605" bestFit="1" customWidth="1"/>
    <col min="15119" max="15119" width="20.33203125" style="605" bestFit="1" customWidth="1"/>
    <col min="15120" max="15120" width="12.6640625" style="605" bestFit="1" customWidth="1"/>
    <col min="15121" max="15121" width="12.109375" style="605" bestFit="1" customWidth="1"/>
    <col min="15122" max="15122" width="23.88671875" style="605" bestFit="1" customWidth="1"/>
    <col min="15123" max="15123" width="2.44140625" style="605" customWidth="1"/>
    <col min="15124" max="15124" width="11.6640625" style="605" bestFit="1" customWidth="1"/>
    <col min="15125" max="15125" width="24.44140625" style="605" bestFit="1" customWidth="1"/>
    <col min="15126" max="15126" width="12.6640625" style="605" bestFit="1" customWidth="1"/>
    <col min="15127" max="15127" width="12.109375" style="605" bestFit="1" customWidth="1"/>
    <col min="15128" max="15128" width="23.88671875" style="605" bestFit="1" customWidth="1"/>
    <col min="15129" max="15129" width="2.44140625" style="605" customWidth="1"/>
    <col min="15130" max="15130" width="11.6640625" style="605" bestFit="1" customWidth="1"/>
    <col min="15131" max="15131" width="21.6640625" style="605" bestFit="1" customWidth="1"/>
    <col min="15132" max="15132" width="12.6640625" style="605" bestFit="1" customWidth="1"/>
    <col min="15133" max="15133" width="12.109375" style="605" bestFit="1" customWidth="1"/>
    <col min="15134" max="15134" width="23.88671875" style="605" bestFit="1" customWidth="1"/>
    <col min="15135" max="15135" width="1.77734375" style="605" customWidth="1"/>
    <col min="15136" max="15136" width="13" style="605" bestFit="1" customWidth="1"/>
    <col min="15137" max="15137" width="23.109375" style="605" bestFit="1" customWidth="1"/>
    <col min="15138" max="15138" width="12.6640625" style="605" bestFit="1" customWidth="1"/>
    <col min="15139" max="15139" width="11.109375" style="605" bestFit="1" customWidth="1"/>
    <col min="15140" max="15140" width="23.88671875" style="605" bestFit="1" customWidth="1"/>
    <col min="15141" max="15141" width="2.109375" style="605" customWidth="1"/>
    <col min="15142" max="15142" width="11.6640625" style="605" bestFit="1" customWidth="1"/>
    <col min="15143" max="15143" width="23.21875" style="605" bestFit="1" customWidth="1"/>
    <col min="15144" max="15144" width="10.21875" style="605" bestFit="1" customWidth="1"/>
    <col min="15145" max="15145" width="8.44140625" style="605" bestFit="1" customWidth="1"/>
    <col min="15146" max="15146" width="23.88671875" style="605" bestFit="1" customWidth="1"/>
    <col min="15147" max="15147" width="2.109375" style="605" customWidth="1"/>
    <col min="15148" max="15148" width="15.109375" style="605" bestFit="1" customWidth="1"/>
    <col min="15149" max="15149" width="21.88671875" style="605" bestFit="1" customWidth="1"/>
    <col min="15150" max="15150" width="12.6640625" style="605" bestFit="1" customWidth="1"/>
    <col min="15151" max="15151" width="11.109375" style="605" bestFit="1" customWidth="1"/>
    <col min="15152" max="15152" width="23.88671875" style="605" bestFit="1" customWidth="1"/>
    <col min="15153" max="15153" width="2" style="605" customWidth="1"/>
    <col min="15154" max="15154" width="18.109375" style="605" bestFit="1" customWidth="1"/>
    <col min="15155" max="15155" width="8.6640625" style="605" bestFit="1" customWidth="1"/>
    <col min="15156" max="15156" width="12.6640625" style="605" bestFit="1" customWidth="1"/>
    <col min="15157" max="15157" width="11.109375" style="605" bestFit="1" customWidth="1"/>
    <col min="15158" max="15158" width="8.6640625" style="605" bestFit="1" customWidth="1"/>
    <col min="15159" max="15167" width="9" style="605" customWidth="1"/>
    <col min="15168" max="15360" width="8.88671875" style="605"/>
    <col min="15361" max="15361" width="3.21875" style="605" customWidth="1"/>
    <col min="15362" max="15362" width="11" style="605" bestFit="1" customWidth="1"/>
    <col min="15363" max="15363" width="20.33203125" style="605" bestFit="1" customWidth="1"/>
    <col min="15364" max="15364" width="10.21875" style="605" bestFit="1" customWidth="1"/>
    <col min="15365" max="15365" width="11.33203125" style="605" bestFit="1" customWidth="1"/>
    <col min="15366" max="15366" width="23.88671875" style="605" bestFit="1" customWidth="1"/>
    <col min="15367" max="15367" width="3.21875" style="605" customWidth="1"/>
    <col min="15368" max="15368" width="11.6640625" style="605" bestFit="1" customWidth="1"/>
    <col min="15369" max="15369" width="17.6640625" style="605" bestFit="1" customWidth="1"/>
    <col min="15370" max="15370" width="10.21875" style="605" bestFit="1" customWidth="1"/>
    <col min="15371" max="15371" width="10.88671875" style="605" bestFit="1" customWidth="1"/>
    <col min="15372" max="15372" width="23.88671875" style="605" bestFit="1" customWidth="1"/>
    <col min="15373" max="15373" width="3.21875" style="605" customWidth="1"/>
    <col min="15374" max="15374" width="11.6640625" style="605" bestFit="1" customWidth="1"/>
    <col min="15375" max="15375" width="20.33203125" style="605" bestFit="1" customWidth="1"/>
    <col min="15376" max="15376" width="12.6640625" style="605" bestFit="1" customWidth="1"/>
    <col min="15377" max="15377" width="12.109375" style="605" bestFit="1" customWidth="1"/>
    <col min="15378" max="15378" width="23.88671875" style="605" bestFit="1" customWidth="1"/>
    <col min="15379" max="15379" width="2.44140625" style="605" customWidth="1"/>
    <col min="15380" max="15380" width="11.6640625" style="605" bestFit="1" customWidth="1"/>
    <col min="15381" max="15381" width="24.44140625" style="605" bestFit="1" customWidth="1"/>
    <col min="15382" max="15382" width="12.6640625" style="605" bestFit="1" customWidth="1"/>
    <col min="15383" max="15383" width="12.109375" style="605" bestFit="1" customWidth="1"/>
    <col min="15384" max="15384" width="23.88671875" style="605" bestFit="1" customWidth="1"/>
    <col min="15385" max="15385" width="2.44140625" style="605" customWidth="1"/>
    <col min="15386" max="15386" width="11.6640625" style="605" bestFit="1" customWidth="1"/>
    <col min="15387" max="15387" width="21.6640625" style="605" bestFit="1" customWidth="1"/>
    <col min="15388" max="15388" width="12.6640625" style="605" bestFit="1" customWidth="1"/>
    <col min="15389" max="15389" width="12.109375" style="605" bestFit="1" customWidth="1"/>
    <col min="15390" max="15390" width="23.88671875" style="605" bestFit="1" customWidth="1"/>
    <col min="15391" max="15391" width="1.77734375" style="605" customWidth="1"/>
    <col min="15392" max="15392" width="13" style="605" bestFit="1" customWidth="1"/>
    <col min="15393" max="15393" width="23.109375" style="605" bestFit="1" customWidth="1"/>
    <col min="15394" max="15394" width="12.6640625" style="605" bestFit="1" customWidth="1"/>
    <col min="15395" max="15395" width="11.109375" style="605" bestFit="1" customWidth="1"/>
    <col min="15396" max="15396" width="23.88671875" style="605" bestFit="1" customWidth="1"/>
    <col min="15397" max="15397" width="2.109375" style="605" customWidth="1"/>
    <col min="15398" max="15398" width="11.6640625" style="605" bestFit="1" customWidth="1"/>
    <col min="15399" max="15399" width="23.21875" style="605" bestFit="1" customWidth="1"/>
    <col min="15400" max="15400" width="10.21875" style="605" bestFit="1" customWidth="1"/>
    <col min="15401" max="15401" width="8.44140625" style="605" bestFit="1" customWidth="1"/>
    <col min="15402" max="15402" width="23.88671875" style="605" bestFit="1" customWidth="1"/>
    <col min="15403" max="15403" width="2.109375" style="605" customWidth="1"/>
    <col min="15404" max="15404" width="15.109375" style="605" bestFit="1" customWidth="1"/>
    <col min="15405" max="15405" width="21.88671875" style="605" bestFit="1" customWidth="1"/>
    <col min="15406" max="15406" width="12.6640625" style="605" bestFit="1" customWidth="1"/>
    <col min="15407" max="15407" width="11.109375" style="605" bestFit="1" customWidth="1"/>
    <col min="15408" max="15408" width="23.88671875" style="605" bestFit="1" customWidth="1"/>
    <col min="15409" max="15409" width="2" style="605" customWidth="1"/>
    <col min="15410" max="15410" width="18.109375" style="605" bestFit="1" customWidth="1"/>
    <col min="15411" max="15411" width="8.6640625" style="605" bestFit="1" customWidth="1"/>
    <col min="15412" max="15412" width="12.6640625" style="605" bestFit="1" customWidth="1"/>
    <col min="15413" max="15413" width="11.109375" style="605" bestFit="1" customWidth="1"/>
    <col min="15414" max="15414" width="8.6640625" style="605" bestFit="1" customWidth="1"/>
    <col min="15415" max="15423" width="9" style="605" customWidth="1"/>
    <col min="15424" max="15616" width="8.88671875" style="605"/>
    <col min="15617" max="15617" width="3.21875" style="605" customWidth="1"/>
    <col min="15618" max="15618" width="11" style="605" bestFit="1" customWidth="1"/>
    <col min="15619" max="15619" width="20.33203125" style="605" bestFit="1" customWidth="1"/>
    <col min="15620" max="15620" width="10.21875" style="605" bestFit="1" customWidth="1"/>
    <col min="15621" max="15621" width="11.33203125" style="605" bestFit="1" customWidth="1"/>
    <col min="15622" max="15622" width="23.88671875" style="605" bestFit="1" customWidth="1"/>
    <col min="15623" max="15623" width="3.21875" style="605" customWidth="1"/>
    <col min="15624" max="15624" width="11.6640625" style="605" bestFit="1" customWidth="1"/>
    <col min="15625" max="15625" width="17.6640625" style="605" bestFit="1" customWidth="1"/>
    <col min="15626" max="15626" width="10.21875" style="605" bestFit="1" customWidth="1"/>
    <col min="15627" max="15627" width="10.88671875" style="605" bestFit="1" customWidth="1"/>
    <col min="15628" max="15628" width="23.88671875" style="605" bestFit="1" customWidth="1"/>
    <col min="15629" max="15629" width="3.21875" style="605" customWidth="1"/>
    <col min="15630" max="15630" width="11.6640625" style="605" bestFit="1" customWidth="1"/>
    <col min="15631" max="15631" width="20.33203125" style="605" bestFit="1" customWidth="1"/>
    <col min="15632" max="15632" width="12.6640625" style="605" bestFit="1" customWidth="1"/>
    <col min="15633" max="15633" width="12.109375" style="605" bestFit="1" customWidth="1"/>
    <col min="15634" max="15634" width="23.88671875" style="605" bestFit="1" customWidth="1"/>
    <col min="15635" max="15635" width="2.44140625" style="605" customWidth="1"/>
    <col min="15636" max="15636" width="11.6640625" style="605" bestFit="1" customWidth="1"/>
    <col min="15637" max="15637" width="24.44140625" style="605" bestFit="1" customWidth="1"/>
    <col min="15638" max="15638" width="12.6640625" style="605" bestFit="1" customWidth="1"/>
    <col min="15639" max="15639" width="12.109375" style="605" bestFit="1" customWidth="1"/>
    <col min="15640" max="15640" width="23.88671875" style="605" bestFit="1" customWidth="1"/>
    <col min="15641" max="15641" width="2.44140625" style="605" customWidth="1"/>
    <col min="15642" max="15642" width="11.6640625" style="605" bestFit="1" customWidth="1"/>
    <col min="15643" max="15643" width="21.6640625" style="605" bestFit="1" customWidth="1"/>
    <col min="15644" max="15644" width="12.6640625" style="605" bestFit="1" customWidth="1"/>
    <col min="15645" max="15645" width="12.109375" style="605" bestFit="1" customWidth="1"/>
    <col min="15646" max="15646" width="23.88671875" style="605" bestFit="1" customWidth="1"/>
    <col min="15647" max="15647" width="1.77734375" style="605" customWidth="1"/>
    <col min="15648" max="15648" width="13" style="605" bestFit="1" customWidth="1"/>
    <col min="15649" max="15649" width="23.109375" style="605" bestFit="1" customWidth="1"/>
    <col min="15650" max="15650" width="12.6640625" style="605" bestFit="1" customWidth="1"/>
    <col min="15651" max="15651" width="11.109375" style="605" bestFit="1" customWidth="1"/>
    <col min="15652" max="15652" width="23.88671875" style="605" bestFit="1" customWidth="1"/>
    <col min="15653" max="15653" width="2.109375" style="605" customWidth="1"/>
    <col min="15654" max="15654" width="11.6640625" style="605" bestFit="1" customWidth="1"/>
    <col min="15655" max="15655" width="23.21875" style="605" bestFit="1" customWidth="1"/>
    <col min="15656" max="15656" width="10.21875" style="605" bestFit="1" customWidth="1"/>
    <col min="15657" max="15657" width="8.44140625" style="605" bestFit="1" customWidth="1"/>
    <col min="15658" max="15658" width="23.88671875" style="605" bestFit="1" customWidth="1"/>
    <col min="15659" max="15659" width="2.109375" style="605" customWidth="1"/>
    <col min="15660" max="15660" width="15.109375" style="605" bestFit="1" customWidth="1"/>
    <col min="15661" max="15661" width="21.88671875" style="605" bestFit="1" customWidth="1"/>
    <col min="15662" max="15662" width="12.6640625" style="605" bestFit="1" customWidth="1"/>
    <col min="15663" max="15663" width="11.109375" style="605" bestFit="1" customWidth="1"/>
    <col min="15664" max="15664" width="23.88671875" style="605" bestFit="1" customWidth="1"/>
    <col min="15665" max="15665" width="2" style="605" customWidth="1"/>
    <col min="15666" max="15666" width="18.109375" style="605" bestFit="1" customWidth="1"/>
    <col min="15667" max="15667" width="8.6640625" style="605" bestFit="1" customWidth="1"/>
    <col min="15668" max="15668" width="12.6640625" style="605" bestFit="1" customWidth="1"/>
    <col min="15669" max="15669" width="11.109375" style="605" bestFit="1" customWidth="1"/>
    <col min="15670" max="15670" width="8.6640625" style="605" bestFit="1" customWidth="1"/>
    <col min="15671" max="15679" width="9" style="605" customWidth="1"/>
    <col min="15680" max="15872" width="8.88671875" style="605"/>
    <col min="15873" max="15873" width="3.21875" style="605" customWidth="1"/>
    <col min="15874" max="15874" width="11" style="605" bestFit="1" customWidth="1"/>
    <col min="15875" max="15875" width="20.33203125" style="605" bestFit="1" customWidth="1"/>
    <col min="15876" max="15876" width="10.21875" style="605" bestFit="1" customWidth="1"/>
    <col min="15877" max="15877" width="11.33203125" style="605" bestFit="1" customWidth="1"/>
    <col min="15878" max="15878" width="23.88671875" style="605" bestFit="1" customWidth="1"/>
    <col min="15879" max="15879" width="3.21875" style="605" customWidth="1"/>
    <col min="15880" max="15880" width="11.6640625" style="605" bestFit="1" customWidth="1"/>
    <col min="15881" max="15881" width="17.6640625" style="605" bestFit="1" customWidth="1"/>
    <col min="15882" max="15882" width="10.21875" style="605" bestFit="1" customWidth="1"/>
    <col min="15883" max="15883" width="10.88671875" style="605" bestFit="1" customWidth="1"/>
    <col min="15884" max="15884" width="23.88671875" style="605" bestFit="1" customWidth="1"/>
    <col min="15885" max="15885" width="3.21875" style="605" customWidth="1"/>
    <col min="15886" max="15886" width="11.6640625" style="605" bestFit="1" customWidth="1"/>
    <col min="15887" max="15887" width="20.33203125" style="605" bestFit="1" customWidth="1"/>
    <col min="15888" max="15888" width="12.6640625" style="605" bestFit="1" customWidth="1"/>
    <col min="15889" max="15889" width="12.109375" style="605" bestFit="1" customWidth="1"/>
    <col min="15890" max="15890" width="23.88671875" style="605" bestFit="1" customWidth="1"/>
    <col min="15891" max="15891" width="2.44140625" style="605" customWidth="1"/>
    <col min="15892" max="15892" width="11.6640625" style="605" bestFit="1" customWidth="1"/>
    <col min="15893" max="15893" width="24.44140625" style="605" bestFit="1" customWidth="1"/>
    <col min="15894" max="15894" width="12.6640625" style="605" bestFit="1" customWidth="1"/>
    <col min="15895" max="15895" width="12.109375" style="605" bestFit="1" customWidth="1"/>
    <col min="15896" max="15896" width="23.88671875" style="605" bestFit="1" customWidth="1"/>
    <col min="15897" max="15897" width="2.44140625" style="605" customWidth="1"/>
    <col min="15898" max="15898" width="11.6640625" style="605" bestFit="1" customWidth="1"/>
    <col min="15899" max="15899" width="21.6640625" style="605" bestFit="1" customWidth="1"/>
    <col min="15900" max="15900" width="12.6640625" style="605" bestFit="1" customWidth="1"/>
    <col min="15901" max="15901" width="12.109375" style="605" bestFit="1" customWidth="1"/>
    <col min="15902" max="15902" width="23.88671875" style="605" bestFit="1" customWidth="1"/>
    <col min="15903" max="15903" width="1.77734375" style="605" customWidth="1"/>
    <col min="15904" max="15904" width="13" style="605" bestFit="1" customWidth="1"/>
    <col min="15905" max="15905" width="23.109375" style="605" bestFit="1" customWidth="1"/>
    <col min="15906" max="15906" width="12.6640625" style="605" bestFit="1" customWidth="1"/>
    <col min="15907" max="15907" width="11.109375" style="605" bestFit="1" customWidth="1"/>
    <col min="15908" max="15908" width="23.88671875" style="605" bestFit="1" customWidth="1"/>
    <col min="15909" max="15909" width="2.109375" style="605" customWidth="1"/>
    <col min="15910" max="15910" width="11.6640625" style="605" bestFit="1" customWidth="1"/>
    <col min="15911" max="15911" width="23.21875" style="605" bestFit="1" customWidth="1"/>
    <col min="15912" max="15912" width="10.21875" style="605" bestFit="1" customWidth="1"/>
    <col min="15913" max="15913" width="8.44140625" style="605" bestFit="1" customWidth="1"/>
    <col min="15914" max="15914" width="23.88671875" style="605" bestFit="1" customWidth="1"/>
    <col min="15915" max="15915" width="2.109375" style="605" customWidth="1"/>
    <col min="15916" max="15916" width="15.109375" style="605" bestFit="1" customWidth="1"/>
    <col min="15917" max="15917" width="21.88671875" style="605" bestFit="1" customWidth="1"/>
    <col min="15918" max="15918" width="12.6640625" style="605" bestFit="1" customWidth="1"/>
    <col min="15919" max="15919" width="11.109375" style="605" bestFit="1" customWidth="1"/>
    <col min="15920" max="15920" width="23.88671875" style="605" bestFit="1" customWidth="1"/>
    <col min="15921" max="15921" width="2" style="605" customWidth="1"/>
    <col min="15922" max="15922" width="18.109375" style="605" bestFit="1" customWidth="1"/>
    <col min="15923" max="15923" width="8.6640625" style="605" bestFit="1" customWidth="1"/>
    <col min="15924" max="15924" width="12.6640625" style="605" bestFit="1" customWidth="1"/>
    <col min="15925" max="15925" width="11.109375" style="605" bestFit="1" customWidth="1"/>
    <col min="15926" max="15926" width="8.6640625" style="605" bestFit="1" customWidth="1"/>
    <col min="15927" max="15935" width="9" style="605" customWidth="1"/>
    <col min="15936" max="16128" width="8.88671875" style="605"/>
    <col min="16129" max="16129" width="3.21875" style="605" customWidth="1"/>
    <col min="16130" max="16130" width="11" style="605" bestFit="1" customWidth="1"/>
    <col min="16131" max="16131" width="20.33203125" style="605" bestFit="1" customWidth="1"/>
    <col min="16132" max="16132" width="10.21875" style="605" bestFit="1" customWidth="1"/>
    <col min="16133" max="16133" width="11.33203125" style="605" bestFit="1" customWidth="1"/>
    <col min="16134" max="16134" width="23.88671875" style="605" bestFit="1" customWidth="1"/>
    <col min="16135" max="16135" width="3.21875" style="605" customWidth="1"/>
    <col min="16136" max="16136" width="11.6640625" style="605" bestFit="1" customWidth="1"/>
    <col min="16137" max="16137" width="17.6640625" style="605" bestFit="1" customWidth="1"/>
    <col min="16138" max="16138" width="10.21875" style="605" bestFit="1" customWidth="1"/>
    <col min="16139" max="16139" width="10.88671875" style="605" bestFit="1" customWidth="1"/>
    <col min="16140" max="16140" width="23.88671875" style="605" bestFit="1" customWidth="1"/>
    <col min="16141" max="16141" width="3.21875" style="605" customWidth="1"/>
    <col min="16142" max="16142" width="11.6640625" style="605" bestFit="1" customWidth="1"/>
    <col min="16143" max="16143" width="20.33203125" style="605" bestFit="1" customWidth="1"/>
    <col min="16144" max="16144" width="12.6640625" style="605" bestFit="1" customWidth="1"/>
    <col min="16145" max="16145" width="12.109375" style="605" bestFit="1" customWidth="1"/>
    <col min="16146" max="16146" width="23.88671875" style="605" bestFit="1" customWidth="1"/>
    <col min="16147" max="16147" width="2.44140625" style="605" customWidth="1"/>
    <col min="16148" max="16148" width="11.6640625" style="605" bestFit="1" customWidth="1"/>
    <col min="16149" max="16149" width="24.44140625" style="605" bestFit="1" customWidth="1"/>
    <col min="16150" max="16150" width="12.6640625" style="605" bestFit="1" customWidth="1"/>
    <col min="16151" max="16151" width="12.109375" style="605" bestFit="1" customWidth="1"/>
    <col min="16152" max="16152" width="23.88671875" style="605" bestFit="1" customWidth="1"/>
    <col min="16153" max="16153" width="2.44140625" style="605" customWidth="1"/>
    <col min="16154" max="16154" width="11.6640625" style="605" bestFit="1" customWidth="1"/>
    <col min="16155" max="16155" width="21.6640625" style="605" bestFit="1" customWidth="1"/>
    <col min="16156" max="16156" width="12.6640625" style="605" bestFit="1" customWidth="1"/>
    <col min="16157" max="16157" width="12.109375" style="605" bestFit="1" customWidth="1"/>
    <col min="16158" max="16158" width="23.88671875" style="605" bestFit="1" customWidth="1"/>
    <col min="16159" max="16159" width="1.77734375" style="605" customWidth="1"/>
    <col min="16160" max="16160" width="13" style="605" bestFit="1" customWidth="1"/>
    <col min="16161" max="16161" width="23.109375" style="605" bestFit="1" customWidth="1"/>
    <col min="16162" max="16162" width="12.6640625" style="605" bestFit="1" customWidth="1"/>
    <col min="16163" max="16163" width="11.109375" style="605" bestFit="1" customWidth="1"/>
    <col min="16164" max="16164" width="23.88671875" style="605" bestFit="1" customWidth="1"/>
    <col min="16165" max="16165" width="2.109375" style="605" customWidth="1"/>
    <col min="16166" max="16166" width="11.6640625" style="605" bestFit="1" customWidth="1"/>
    <col min="16167" max="16167" width="23.21875" style="605" bestFit="1" customWidth="1"/>
    <col min="16168" max="16168" width="10.21875" style="605" bestFit="1" customWidth="1"/>
    <col min="16169" max="16169" width="8.44140625" style="605" bestFit="1" customWidth="1"/>
    <col min="16170" max="16170" width="23.88671875" style="605" bestFit="1" customWidth="1"/>
    <col min="16171" max="16171" width="2.109375" style="605" customWidth="1"/>
    <col min="16172" max="16172" width="15.109375" style="605" bestFit="1" customWidth="1"/>
    <col min="16173" max="16173" width="21.88671875" style="605" bestFit="1" customWidth="1"/>
    <col min="16174" max="16174" width="12.6640625" style="605" bestFit="1" customWidth="1"/>
    <col min="16175" max="16175" width="11.109375" style="605" bestFit="1" customWidth="1"/>
    <col min="16176" max="16176" width="23.88671875" style="605" bestFit="1" customWidth="1"/>
    <col min="16177" max="16177" width="2" style="605" customWidth="1"/>
    <col min="16178" max="16178" width="18.109375" style="605" bestFit="1" customWidth="1"/>
    <col min="16179" max="16179" width="8.6640625" style="605" bestFit="1" customWidth="1"/>
    <col min="16180" max="16180" width="12.6640625" style="605" bestFit="1" customWidth="1"/>
    <col min="16181" max="16181" width="11.109375" style="605" bestFit="1" customWidth="1"/>
    <col min="16182" max="16182" width="8.6640625" style="605" bestFit="1" customWidth="1"/>
    <col min="16183" max="16191" width="9" style="605" customWidth="1"/>
    <col min="16192" max="16384" width="8.88671875" style="605"/>
  </cols>
  <sheetData>
    <row r="1" spans="1:63" ht="7.5" customHeight="1" thickBot="1"/>
    <row r="2" spans="1:63" ht="21.6" thickBot="1">
      <c r="B2" s="760" t="s">
        <v>746</v>
      </c>
      <c r="C2" s="761"/>
      <c r="D2" s="761"/>
      <c r="E2" s="761"/>
      <c r="F2" s="762"/>
      <c r="G2" s="477"/>
      <c r="H2" s="477"/>
      <c r="I2" s="477"/>
      <c r="J2" s="477"/>
      <c r="K2" s="477"/>
      <c r="L2" s="477"/>
      <c r="M2" s="608"/>
      <c r="N2" s="610"/>
      <c r="O2" s="608"/>
      <c r="P2" s="611"/>
      <c r="Q2" s="611"/>
      <c r="R2" s="608"/>
      <c r="S2" s="608"/>
      <c r="T2" s="610"/>
      <c r="U2" s="608"/>
      <c r="V2" s="611"/>
      <c r="W2" s="611"/>
      <c r="X2" s="601"/>
      <c r="Y2" s="601"/>
      <c r="Z2" s="602"/>
      <c r="AA2" s="601"/>
      <c r="AB2" s="603"/>
      <c r="AC2" s="603"/>
      <c r="AD2" s="601"/>
      <c r="AE2" s="601"/>
      <c r="AF2" s="602"/>
      <c r="AG2" s="601"/>
      <c r="AH2" s="603"/>
      <c r="AI2" s="603"/>
      <c r="AJ2" s="601"/>
      <c r="AK2" s="601"/>
      <c r="AL2" s="601"/>
      <c r="AM2" s="601"/>
      <c r="AN2" s="601"/>
      <c r="AO2" s="601"/>
      <c r="AP2" s="601"/>
    </row>
    <row r="3" spans="1:63" ht="21.6" thickBot="1">
      <c r="B3" s="612"/>
      <c r="C3" s="612"/>
      <c r="D3" s="612"/>
      <c r="E3" s="612"/>
      <c r="F3" s="612"/>
      <c r="G3" s="477"/>
      <c r="H3" s="477"/>
      <c r="I3" s="613" t="s">
        <v>747</v>
      </c>
      <c r="J3" s="477"/>
      <c r="K3" s="477"/>
      <c r="L3" s="477"/>
      <c r="M3" s="608"/>
      <c r="N3" s="610"/>
      <c r="O3" s="608"/>
      <c r="P3" s="611"/>
      <c r="Q3" s="611"/>
      <c r="R3" s="608"/>
      <c r="S3" s="608"/>
      <c r="T3" s="610"/>
      <c r="U3" s="608"/>
      <c r="V3" s="611"/>
      <c r="W3" s="611"/>
      <c r="X3" s="601"/>
      <c r="Y3" s="601"/>
      <c r="Z3" s="602"/>
      <c r="AA3" s="601"/>
      <c r="AB3" s="603"/>
      <c r="AC3" s="603"/>
      <c r="AD3" s="601"/>
      <c r="AE3" s="601"/>
      <c r="AF3" s="602"/>
      <c r="AG3" s="601"/>
      <c r="AH3" s="603"/>
      <c r="AI3" s="603"/>
      <c r="AJ3" s="601"/>
      <c r="AK3" s="601"/>
      <c r="AL3" s="601"/>
      <c r="AM3" s="601"/>
      <c r="AN3" s="601"/>
      <c r="AO3" s="601"/>
      <c r="AP3" s="601"/>
    </row>
    <row r="4" spans="1:63" ht="26.4" thickBot="1">
      <c r="B4" s="612"/>
      <c r="C4" s="763" t="s">
        <v>748</v>
      </c>
      <c r="D4" s="764"/>
      <c r="E4" s="764"/>
      <c r="F4" s="614">
        <f>D49+J49+P49+V49+AB49+AH49+AN49+AT49</f>
        <v>279038</v>
      </c>
      <c r="G4" s="477"/>
      <c r="H4" s="477"/>
      <c r="I4" s="477"/>
      <c r="J4" s="477"/>
      <c r="K4" s="477"/>
      <c r="L4" s="477"/>
      <c r="M4" s="608"/>
      <c r="N4" s="610"/>
      <c r="O4" s="608"/>
      <c r="P4" s="611"/>
      <c r="Q4" s="611"/>
      <c r="R4" s="608"/>
      <c r="S4" s="608"/>
      <c r="T4" s="610"/>
      <c r="U4" s="608"/>
      <c r="V4" s="611"/>
      <c r="W4" s="611"/>
      <c r="X4" s="601"/>
      <c r="Y4" s="601"/>
      <c r="Z4" s="602"/>
      <c r="AA4" s="601"/>
      <c r="AB4" s="603"/>
      <c r="AC4" s="603"/>
      <c r="AD4" s="601"/>
      <c r="AE4" s="601"/>
      <c r="AF4" s="602"/>
      <c r="AG4" s="601"/>
      <c r="AH4" s="603"/>
      <c r="AI4" s="603"/>
      <c r="AJ4" s="601"/>
      <c r="AK4" s="601"/>
      <c r="AL4" s="601"/>
      <c r="AM4" s="601"/>
      <c r="AN4" s="601"/>
      <c r="AO4" s="601"/>
      <c r="AP4" s="601"/>
    </row>
    <row r="5" spans="1:63" s="616" customFormat="1" ht="21">
      <c r="A5" s="608"/>
      <c r="B5" s="612"/>
      <c r="C5" s="612"/>
      <c r="D5" s="612"/>
      <c r="E5" s="612"/>
      <c r="F5" s="612"/>
      <c r="G5" s="612"/>
      <c r="H5" s="612"/>
      <c r="I5" s="612"/>
      <c r="J5" s="612"/>
      <c r="K5" s="612"/>
      <c r="L5" s="612"/>
      <c r="M5" s="608"/>
      <c r="N5" s="615"/>
      <c r="P5" s="617"/>
      <c r="Q5" s="617"/>
      <c r="T5" s="615"/>
      <c r="V5" s="617"/>
      <c r="W5" s="617"/>
      <c r="Z5" s="615"/>
      <c r="AB5" s="617"/>
      <c r="AC5" s="617"/>
      <c r="AF5" s="615"/>
      <c r="AH5" s="617"/>
      <c r="AI5" s="617"/>
      <c r="AR5" s="615"/>
      <c r="AT5" s="617"/>
      <c r="AU5" s="617"/>
      <c r="AX5" s="607"/>
      <c r="AY5" s="608"/>
      <c r="AZ5" s="609"/>
      <c r="BA5" s="609"/>
      <c r="BB5" s="608"/>
      <c r="BC5" s="608"/>
      <c r="BD5" s="608"/>
      <c r="BE5" s="608"/>
      <c r="BF5" s="608"/>
      <c r="BG5" s="608"/>
      <c r="BH5" s="608"/>
      <c r="BI5" s="608"/>
      <c r="BJ5" s="608"/>
      <c r="BK5" s="608"/>
    </row>
    <row r="6" spans="1:63" ht="28.5" customHeight="1">
      <c r="B6" s="765" t="s">
        <v>749</v>
      </c>
      <c r="C6" s="765"/>
      <c r="D6" s="765"/>
      <c r="E6" s="765"/>
      <c r="F6" s="765"/>
      <c r="G6" s="618"/>
      <c r="H6" s="766" t="s">
        <v>750</v>
      </c>
      <c r="I6" s="766"/>
      <c r="J6" s="766"/>
      <c r="K6" s="766"/>
      <c r="L6" s="766"/>
      <c r="M6" s="618"/>
      <c r="N6" s="759" t="s">
        <v>74</v>
      </c>
      <c r="O6" s="759"/>
      <c r="P6" s="759"/>
      <c r="Q6" s="759"/>
      <c r="R6" s="759"/>
      <c r="T6" s="759" t="s">
        <v>74</v>
      </c>
      <c r="U6" s="759"/>
      <c r="V6" s="759"/>
      <c r="W6" s="759"/>
      <c r="X6" s="759"/>
      <c r="Z6" s="759" t="s">
        <v>74</v>
      </c>
      <c r="AA6" s="759"/>
      <c r="AB6" s="759"/>
      <c r="AC6" s="759"/>
      <c r="AD6" s="759"/>
      <c r="AF6" s="759" t="s">
        <v>74</v>
      </c>
      <c r="AG6" s="759"/>
      <c r="AH6" s="759"/>
      <c r="AI6" s="759"/>
      <c r="AJ6" s="759"/>
      <c r="AL6" s="759" t="s">
        <v>74</v>
      </c>
      <c r="AM6" s="759"/>
      <c r="AN6" s="759"/>
      <c r="AO6" s="759"/>
      <c r="AP6" s="759"/>
      <c r="AR6" s="759" t="s">
        <v>74</v>
      </c>
      <c r="AS6" s="759"/>
      <c r="AT6" s="759"/>
      <c r="AU6" s="759"/>
      <c r="AV6" s="759"/>
    </row>
    <row r="7" spans="1:63" ht="21">
      <c r="N7" s="619" t="s">
        <v>173</v>
      </c>
      <c r="T7" s="620" t="s">
        <v>174</v>
      </c>
      <c r="Z7" s="620" t="s">
        <v>175</v>
      </c>
      <c r="AF7" s="767" t="s">
        <v>751</v>
      </c>
      <c r="AG7" s="767"/>
      <c r="AL7" s="620" t="s">
        <v>752</v>
      </c>
      <c r="AN7" s="606"/>
      <c r="AO7" s="606"/>
      <c r="AR7" s="620" t="s">
        <v>256</v>
      </c>
      <c r="AX7" s="621"/>
    </row>
    <row r="8" spans="1:63" s="623" customFormat="1">
      <c r="A8" s="555"/>
      <c r="B8" s="622"/>
      <c r="D8" s="624" t="s">
        <v>233</v>
      </c>
      <c r="E8" s="625">
        <v>92000</v>
      </c>
      <c r="G8" s="555"/>
      <c r="H8" s="622"/>
      <c r="J8" s="624" t="s">
        <v>233</v>
      </c>
      <c r="K8" s="625">
        <v>85000</v>
      </c>
      <c r="M8" s="555"/>
      <c r="N8" s="622"/>
      <c r="P8" s="626" t="s">
        <v>233</v>
      </c>
      <c r="Q8" s="476">
        <v>50000</v>
      </c>
      <c r="T8" s="622"/>
      <c r="V8" s="624" t="s">
        <v>233</v>
      </c>
      <c r="W8" s="476">
        <v>15000</v>
      </c>
      <c r="Z8" s="622"/>
      <c r="AB8" s="624" t="s">
        <v>233</v>
      </c>
      <c r="AC8" s="476">
        <v>20000</v>
      </c>
      <c r="AF8" s="627"/>
      <c r="AH8" s="624" t="s">
        <v>233</v>
      </c>
      <c r="AI8" s="476">
        <v>10000</v>
      </c>
      <c r="AL8" s="622"/>
      <c r="AN8" s="624" t="s">
        <v>233</v>
      </c>
      <c r="AO8" s="476">
        <v>30000</v>
      </c>
      <c r="AR8" s="622"/>
      <c r="AT8" s="624" t="s">
        <v>233</v>
      </c>
      <c r="AU8" s="476">
        <v>10000</v>
      </c>
      <c r="AX8" s="628"/>
      <c r="AY8" s="553"/>
      <c r="AZ8" s="629"/>
      <c r="BA8" s="630"/>
      <c r="BB8" s="553"/>
      <c r="BC8" s="553"/>
      <c r="BD8" s="553"/>
      <c r="BE8" s="553"/>
      <c r="BF8" s="553"/>
      <c r="BG8" s="553"/>
      <c r="BH8" s="553"/>
      <c r="BI8" s="553"/>
      <c r="BJ8" s="553"/>
      <c r="BK8" s="553"/>
    </row>
    <row r="9" spans="1:63" s="640" customFormat="1">
      <c r="A9" s="631"/>
      <c r="B9" s="632" t="s">
        <v>753</v>
      </c>
      <c r="C9" s="633" t="s">
        <v>754</v>
      </c>
      <c r="D9" s="634" t="s">
        <v>755</v>
      </c>
      <c r="E9" s="634" t="s">
        <v>756</v>
      </c>
      <c r="F9" s="635" t="s">
        <v>512</v>
      </c>
      <c r="G9" s="631"/>
      <c r="H9" s="636" t="s">
        <v>753</v>
      </c>
      <c r="I9" s="637" t="s">
        <v>754</v>
      </c>
      <c r="J9" s="638" t="s">
        <v>755</v>
      </c>
      <c r="K9" s="638" t="s">
        <v>756</v>
      </c>
      <c r="L9" s="639" t="s">
        <v>512</v>
      </c>
      <c r="M9" s="631"/>
      <c r="N9" s="636" t="s">
        <v>753</v>
      </c>
      <c r="O9" s="637" t="s">
        <v>754</v>
      </c>
      <c r="P9" s="638" t="s">
        <v>755</v>
      </c>
      <c r="Q9" s="638" t="s">
        <v>756</v>
      </c>
      <c r="R9" s="639" t="s">
        <v>512</v>
      </c>
      <c r="T9" s="636" t="s">
        <v>753</v>
      </c>
      <c r="U9" s="637" t="s">
        <v>754</v>
      </c>
      <c r="V9" s="638" t="s">
        <v>755</v>
      </c>
      <c r="W9" s="638" t="s">
        <v>756</v>
      </c>
      <c r="X9" s="639" t="s">
        <v>512</v>
      </c>
      <c r="Z9" s="636" t="s">
        <v>753</v>
      </c>
      <c r="AA9" s="637" t="s">
        <v>754</v>
      </c>
      <c r="AB9" s="638" t="s">
        <v>755</v>
      </c>
      <c r="AC9" s="638" t="s">
        <v>756</v>
      </c>
      <c r="AD9" s="639" t="s">
        <v>512</v>
      </c>
      <c r="AF9" s="636" t="s">
        <v>757</v>
      </c>
      <c r="AG9" s="637" t="s">
        <v>758</v>
      </c>
      <c r="AH9" s="638" t="s">
        <v>759</v>
      </c>
      <c r="AI9" s="638" t="s">
        <v>760</v>
      </c>
      <c r="AJ9" s="639" t="s">
        <v>761</v>
      </c>
      <c r="AL9" s="636" t="s">
        <v>753</v>
      </c>
      <c r="AM9" s="637" t="s">
        <v>754</v>
      </c>
      <c r="AN9" s="638" t="s">
        <v>755</v>
      </c>
      <c r="AO9" s="638" t="s">
        <v>756</v>
      </c>
      <c r="AP9" s="639" t="s">
        <v>512</v>
      </c>
      <c r="AR9" s="636" t="s">
        <v>753</v>
      </c>
      <c r="AS9" s="637" t="s">
        <v>754</v>
      </c>
      <c r="AT9" s="638" t="s">
        <v>755</v>
      </c>
      <c r="AU9" s="638" t="s">
        <v>756</v>
      </c>
      <c r="AV9" s="639" t="s">
        <v>512</v>
      </c>
      <c r="AX9" s="641"/>
      <c r="AY9" s="642"/>
      <c r="AZ9" s="643"/>
      <c r="BA9" s="643"/>
      <c r="BB9" s="642"/>
      <c r="BC9" s="642"/>
      <c r="BD9" s="642"/>
      <c r="BE9" s="642"/>
      <c r="BF9" s="642"/>
      <c r="BG9" s="642"/>
      <c r="BH9" s="642"/>
      <c r="BI9" s="642"/>
      <c r="BJ9" s="642"/>
      <c r="BK9" s="642"/>
    </row>
    <row r="10" spans="1:63">
      <c r="A10" s="644"/>
      <c r="B10" s="645" t="s">
        <v>933</v>
      </c>
      <c r="C10" s="646" t="s">
        <v>762</v>
      </c>
      <c r="D10" s="647">
        <v>75000</v>
      </c>
      <c r="E10" s="647">
        <f>E8-D10</f>
        <v>17000</v>
      </c>
      <c r="F10" s="648" t="s">
        <v>763</v>
      </c>
      <c r="G10" s="556"/>
      <c r="H10" s="645" t="s">
        <v>764</v>
      </c>
      <c r="I10" s="646" t="s">
        <v>765</v>
      </c>
      <c r="J10" s="647">
        <v>4500</v>
      </c>
      <c r="K10" s="647">
        <f>K8-J10</f>
        <v>80500</v>
      </c>
      <c r="L10" s="648" t="s">
        <v>763</v>
      </c>
      <c r="M10" s="556"/>
      <c r="N10" s="645" t="s">
        <v>764</v>
      </c>
      <c r="O10" s="646" t="s">
        <v>766</v>
      </c>
      <c r="P10" s="647">
        <v>504</v>
      </c>
      <c r="Q10" s="647">
        <f>Q8-P10</f>
        <v>49496</v>
      </c>
      <c r="R10" s="648" t="s">
        <v>767</v>
      </c>
      <c r="S10" s="623"/>
      <c r="T10" s="645" t="s">
        <v>768</v>
      </c>
      <c r="U10" s="646" t="s">
        <v>769</v>
      </c>
      <c r="V10" s="647">
        <v>900</v>
      </c>
      <c r="W10" s="647">
        <f>W8-V10</f>
        <v>14100</v>
      </c>
      <c r="X10" s="648" t="s">
        <v>763</v>
      </c>
      <c r="Y10" s="623"/>
      <c r="Z10" s="645" t="s">
        <v>770</v>
      </c>
      <c r="AA10" s="646" t="s">
        <v>771</v>
      </c>
      <c r="AB10" s="647">
        <v>207</v>
      </c>
      <c r="AC10" s="647">
        <f>AC8-AB10</f>
        <v>19793</v>
      </c>
      <c r="AD10" s="648" t="s">
        <v>763</v>
      </c>
      <c r="AE10" s="623"/>
      <c r="AF10" s="645" t="s">
        <v>772</v>
      </c>
      <c r="AG10" s="646" t="s">
        <v>773</v>
      </c>
      <c r="AH10" s="647">
        <v>1080</v>
      </c>
      <c r="AI10" s="647">
        <f>5000-AH10</f>
        <v>3920</v>
      </c>
      <c r="AJ10" s="648" t="s">
        <v>763</v>
      </c>
      <c r="AK10" s="623"/>
      <c r="AL10" s="645" t="s">
        <v>774</v>
      </c>
      <c r="AM10" s="646" t="s">
        <v>775</v>
      </c>
      <c r="AN10" s="647">
        <v>15000</v>
      </c>
      <c r="AO10" s="647">
        <f>AO8-AN10</f>
        <v>15000</v>
      </c>
      <c r="AP10" s="648" t="s">
        <v>763</v>
      </c>
      <c r="AQ10" s="623"/>
      <c r="AR10" s="645" t="s">
        <v>776</v>
      </c>
      <c r="AS10" s="646" t="s">
        <v>777</v>
      </c>
      <c r="AT10" s="647">
        <v>400</v>
      </c>
      <c r="AU10" s="647">
        <f>AU8-AT10</f>
        <v>9600</v>
      </c>
      <c r="AV10" s="648" t="s">
        <v>763</v>
      </c>
    </row>
    <row r="11" spans="1:63">
      <c r="A11" s="644"/>
      <c r="B11" s="645"/>
      <c r="C11" s="646" t="s">
        <v>778</v>
      </c>
      <c r="D11" s="647">
        <v>0</v>
      </c>
      <c r="E11" s="647">
        <f t="shared" ref="E11:E48" si="0">E10-D11</f>
        <v>17000</v>
      </c>
      <c r="F11" s="648"/>
      <c r="G11" s="556"/>
      <c r="H11" s="645"/>
      <c r="I11" s="646" t="s">
        <v>779</v>
      </c>
      <c r="J11" s="647">
        <v>450</v>
      </c>
      <c r="K11" s="647">
        <f t="shared" ref="K11:K34" si="1">K10-J11</f>
        <v>80050</v>
      </c>
      <c r="L11" s="648"/>
      <c r="M11" s="556"/>
      <c r="N11" s="645"/>
      <c r="O11" s="646" t="s">
        <v>780</v>
      </c>
      <c r="P11" s="647">
        <v>820</v>
      </c>
      <c r="Q11" s="647">
        <f t="shared" ref="Q11:Q48" si="2">Q10-P11</f>
        <v>48676</v>
      </c>
      <c r="R11" s="648" t="s">
        <v>781</v>
      </c>
      <c r="S11" s="623"/>
      <c r="T11" s="645"/>
      <c r="U11" s="646" t="s">
        <v>782</v>
      </c>
      <c r="V11" s="647">
        <v>1000</v>
      </c>
      <c r="W11" s="647">
        <f t="shared" ref="W11:W48" si="3">W10-V11</f>
        <v>13100</v>
      </c>
      <c r="X11" s="648"/>
      <c r="Y11" s="623"/>
      <c r="Z11" s="645"/>
      <c r="AA11" s="646" t="s">
        <v>783</v>
      </c>
      <c r="AB11" s="647">
        <v>700</v>
      </c>
      <c r="AC11" s="647">
        <f>AC10-AB11</f>
        <v>19093</v>
      </c>
      <c r="AD11" s="648"/>
      <c r="AE11" s="623"/>
      <c r="AF11" s="645"/>
      <c r="AG11" s="646" t="s">
        <v>784</v>
      </c>
      <c r="AH11" s="647">
        <v>499</v>
      </c>
      <c r="AI11" s="647">
        <f>AI10-AH11</f>
        <v>3421</v>
      </c>
      <c r="AJ11" s="648" t="s">
        <v>177</v>
      </c>
      <c r="AK11" s="623"/>
      <c r="AL11" s="645"/>
      <c r="AM11" s="646"/>
      <c r="AN11" s="647">
        <v>15000</v>
      </c>
      <c r="AO11" s="647">
        <f>AO10-AN11</f>
        <v>0</v>
      </c>
      <c r="AP11" s="648"/>
      <c r="AQ11" s="623"/>
      <c r="AR11" s="645"/>
      <c r="AS11" s="646" t="s">
        <v>785</v>
      </c>
      <c r="AT11" s="647">
        <v>400</v>
      </c>
      <c r="AU11" s="647">
        <f>AU10-AT11</f>
        <v>9200</v>
      </c>
      <c r="AV11" s="648"/>
    </row>
    <row r="12" spans="1:63">
      <c r="A12" s="644"/>
      <c r="B12" s="645"/>
      <c r="C12" s="646" t="s">
        <v>786</v>
      </c>
      <c r="D12" s="647">
        <v>5000</v>
      </c>
      <c r="E12" s="647">
        <f t="shared" si="0"/>
        <v>12000</v>
      </c>
      <c r="F12" s="648"/>
      <c r="G12" s="556"/>
      <c r="H12" s="645"/>
      <c r="I12" s="646" t="s">
        <v>765</v>
      </c>
      <c r="J12" s="647">
        <v>5000</v>
      </c>
      <c r="K12" s="647">
        <f t="shared" si="1"/>
        <v>75050</v>
      </c>
      <c r="L12" s="648"/>
      <c r="M12" s="556"/>
      <c r="N12" s="645"/>
      <c r="O12" s="646" t="s">
        <v>787</v>
      </c>
      <c r="P12" s="647">
        <v>70</v>
      </c>
      <c r="Q12" s="647">
        <f t="shared" si="2"/>
        <v>48606</v>
      </c>
      <c r="R12" s="648" t="s">
        <v>767</v>
      </c>
      <c r="S12" s="623"/>
      <c r="T12" s="645"/>
      <c r="U12" s="646" t="s">
        <v>788</v>
      </c>
      <c r="V12" s="647">
        <v>980</v>
      </c>
      <c r="W12" s="647">
        <f t="shared" si="3"/>
        <v>12120</v>
      </c>
      <c r="X12" s="648"/>
      <c r="Y12" s="623"/>
      <c r="Z12" s="645"/>
      <c r="AA12" s="646" t="s">
        <v>789</v>
      </c>
      <c r="AB12" s="647">
        <v>699</v>
      </c>
      <c r="AC12" s="647">
        <f t="shared" ref="AC12:AC48" si="4">AC11-AB12</f>
        <v>18394</v>
      </c>
      <c r="AD12" s="648"/>
      <c r="AE12" s="623"/>
      <c r="AF12" s="645"/>
      <c r="AG12" s="646" t="s">
        <v>790</v>
      </c>
      <c r="AH12" s="647">
        <v>105</v>
      </c>
      <c r="AI12" s="647">
        <f>AI11-AH12</f>
        <v>3316</v>
      </c>
      <c r="AJ12" s="648" t="s">
        <v>177</v>
      </c>
      <c r="AK12" s="623"/>
      <c r="AL12" s="645"/>
      <c r="AM12" s="646"/>
      <c r="AN12" s="647"/>
      <c r="AO12" s="647">
        <f t="shared" ref="AO12:AO34" si="5">AO11-AN12</f>
        <v>0</v>
      </c>
      <c r="AP12" s="648"/>
      <c r="AQ12" s="623"/>
      <c r="AR12" s="645"/>
      <c r="AS12" s="646" t="s">
        <v>791</v>
      </c>
      <c r="AT12" s="647">
        <v>400</v>
      </c>
      <c r="AU12" s="647">
        <f t="shared" ref="AU12:AU48" si="6">AU11-AT12</f>
        <v>8800</v>
      </c>
      <c r="AV12" s="648"/>
    </row>
    <row r="13" spans="1:63">
      <c r="A13" s="644"/>
      <c r="B13" s="645"/>
      <c r="C13" s="646"/>
      <c r="D13" s="647"/>
      <c r="E13" s="647">
        <f t="shared" si="0"/>
        <v>12000</v>
      </c>
      <c r="F13" s="648"/>
      <c r="G13" s="556"/>
      <c r="H13" s="645"/>
      <c r="I13" s="646" t="s">
        <v>792</v>
      </c>
      <c r="J13" s="647">
        <v>1200</v>
      </c>
      <c r="K13" s="647">
        <f t="shared" si="1"/>
        <v>73850</v>
      </c>
      <c r="L13" s="648"/>
      <c r="M13" s="556"/>
      <c r="N13" s="645"/>
      <c r="O13" s="646" t="s">
        <v>793</v>
      </c>
      <c r="P13" s="647">
        <v>790</v>
      </c>
      <c r="Q13" s="647">
        <f t="shared" si="2"/>
        <v>47816</v>
      </c>
      <c r="R13" s="648" t="s">
        <v>767</v>
      </c>
      <c r="S13" s="623"/>
      <c r="T13" s="645"/>
      <c r="U13" s="646" t="s">
        <v>794</v>
      </c>
      <c r="V13" s="647">
        <v>105</v>
      </c>
      <c r="W13" s="647">
        <f t="shared" si="3"/>
        <v>12015</v>
      </c>
      <c r="X13" s="648"/>
      <c r="Y13" s="623"/>
      <c r="Z13" s="645"/>
      <c r="AA13" s="646" t="s">
        <v>795</v>
      </c>
      <c r="AB13" s="647">
        <v>399</v>
      </c>
      <c r="AC13" s="647">
        <f t="shared" si="4"/>
        <v>17995</v>
      </c>
      <c r="AD13" s="648"/>
      <c r="AE13" s="623"/>
      <c r="AF13" s="645"/>
      <c r="AG13" s="646" t="s">
        <v>796</v>
      </c>
      <c r="AH13" s="647">
        <v>1980</v>
      </c>
      <c r="AI13" s="647">
        <f t="shared" ref="AI13:AI48" si="7">AI12-AH13</f>
        <v>1336</v>
      </c>
      <c r="AJ13" s="648" t="s">
        <v>177</v>
      </c>
      <c r="AK13" s="623"/>
      <c r="AL13" s="645"/>
      <c r="AM13" s="646"/>
      <c r="AN13" s="647"/>
      <c r="AO13" s="647">
        <f t="shared" si="5"/>
        <v>0</v>
      </c>
      <c r="AP13" s="648"/>
      <c r="AQ13" s="623"/>
      <c r="AR13" s="645"/>
      <c r="AS13" s="646" t="s">
        <v>797</v>
      </c>
      <c r="AT13" s="647">
        <v>400</v>
      </c>
      <c r="AU13" s="647">
        <f t="shared" si="6"/>
        <v>8400</v>
      </c>
      <c r="AV13" s="648"/>
    </row>
    <row r="14" spans="1:63">
      <c r="A14" s="644"/>
      <c r="B14" s="645"/>
      <c r="C14" s="646"/>
      <c r="D14" s="647"/>
      <c r="E14" s="647">
        <f t="shared" si="0"/>
        <v>12000</v>
      </c>
      <c r="F14" s="648"/>
      <c r="G14" s="556"/>
      <c r="H14" s="645"/>
      <c r="I14" s="646" t="s">
        <v>765</v>
      </c>
      <c r="J14" s="647">
        <v>870</v>
      </c>
      <c r="K14" s="647">
        <f t="shared" si="1"/>
        <v>72980</v>
      </c>
      <c r="L14" s="648"/>
      <c r="M14" s="556"/>
      <c r="N14" s="645"/>
      <c r="O14" s="646" t="s">
        <v>798</v>
      </c>
      <c r="P14" s="647">
        <v>345</v>
      </c>
      <c r="Q14" s="647">
        <f t="shared" si="2"/>
        <v>47471</v>
      </c>
      <c r="R14" s="648" t="s">
        <v>767</v>
      </c>
      <c r="S14" s="623"/>
      <c r="T14" s="645"/>
      <c r="U14" s="646" t="s">
        <v>799</v>
      </c>
      <c r="V14" s="647">
        <v>420</v>
      </c>
      <c r="W14" s="647">
        <f t="shared" si="3"/>
        <v>11595</v>
      </c>
      <c r="X14" s="648"/>
      <c r="Y14" s="623"/>
      <c r="Z14" s="645"/>
      <c r="AA14" s="646" t="s">
        <v>800</v>
      </c>
      <c r="AB14" s="647">
        <v>840</v>
      </c>
      <c r="AC14" s="647">
        <f t="shared" si="4"/>
        <v>17155</v>
      </c>
      <c r="AD14" s="648"/>
      <c r="AE14" s="623"/>
      <c r="AF14" s="645"/>
      <c r="AG14" s="646"/>
      <c r="AH14" s="647"/>
      <c r="AI14" s="647">
        <f t="shared" si="7"/>
        <v>1336</v>
      </c>
      <c r="AJ14" s="648" t="s">
        <v>177</v>
      </c>
      <c r="AK14" s="623"/>
      <c r="AL14" s="645"/>
      <c r="AM14" s="646"/>
      <c r="AN14" s="647"/>
      <c r="AO14" s="647">
        <f t="shared" si="5"/>
        <v>0</v>
      </c>
      <c r="AP14" s="648"/>
      <c r="AQ14" s="623"/>
      <c r="AR14" s="645"/>
      <c r="AS14" s="646" t="s">
        <v>801</v>
      </c>
      <c r="AT14" s="647">
        <v>400</v>
      </c>
      <c r="AU14" s="647">
        <f t="shared" si="6"/>
        <v>8000</v>
      </c>
      <c r="AV14" s="648"/>
    </row>
    <row r="15" spans="1:63">
      <c r="A15" s="644"/>
      <c r="B15" s="645"/>
      <c r="C15" s="646"/>
      <c r="D15" s="647"/>
      <c r="E15" s="647">
        <f t="shared" si="0"/>
        <v>12000</v>
      </c>
      <c r="F15" s="648"/>
      <c r="G15" s="556"/>
      <c r="H15" s="645"/>
      <c r="I15" s="646" t="s">
        <v>802</v>
      </c>
      <c r="J15" s="647">
        <v>9850</v>
      </c>
      <c r="K15" s="647">
        <f t="shared" si="1"/>
        <v>63130</v>
      </c>
      <c r="L15" s="648"/>
      <c r="M15" s="556"/>
      <c r="N15" s="645"/>
      <c r="O15" s="646" t="s">
        <v>803</v>
      </c>
      <c r="P15" s="647">
        <v>130</v>
      </c>
      <c r="Q15" s="647">
        <f t="shared" si="2"/>
        <v>47341</v>
      </c>
      <c r="R15" s="648" t="s">
        <v>767</v>
      </c>
      <c r="S15" s="623"/>
      <c r="T15" s="645"/>
      <c r="U15" s="646" t="s">
        <v>804</v>
      </c>
      <c r="V15" s="647">
        <v>546</v>
      </c>
      <c r="W15" s="647">
        <f t="shared" si="3"/>
        <v>11049</v>
      </c>
      <c r="X15" s="648"/>
      <c r="Y15" s="623"/>
      <c r="Z15" s="645"/>
      <c r="AA15" s="646" t="s">
        <v>805</v>
      </c>
      <c r="AB15" s="647">
        <v>1260</v>
      </c>
      <c r="AC15" s="647">
        <f t="shared" si="4"/>
        <v>15895</v>
      </c>
      <c r="AD15" s="648"/>
      <c r="AE15" s="623"/>
      <c r="AF15" s="645"/>
      <c r="AG15" s="646"/>
      <c r="AH15" s="647"/>
      <c r="AI15" s="647">
        <f t="shared" si="7"/>
        <v>1336</v>
      </c>
      <c r="AJ15" s="648" t="s">
        <v>177</v>
      </c>
      <c r="AK15" s="623"/>
      <c r="AL15" s="645"/>
      <c r="AM15" s="646"/>
      <c r="AN15" s="647"/>
      <c r="AO15" s="647">
        <f t="shared" si="5"/>
        <v>0</v>
      </c>
      <c r="AP15" s="648"/>
      <c r="AQ15" s="623"/>
      <c r="AR15" s="645"/>
      <c r="AS15" s="646"/>
      <c r="AT15" s="647"/>
      <c r="AU15" s="647">
        <f t="shared" si="6"/>
        <v>8000</v>
      </c>
      <c r="AV15" s="648"/>
    </row>
    <row r="16" spans="1:63">
      <c r="A16" s="649"/>
      <c r="B16" s="645"/>
      <c r="C16" s="646" t="s">
        <v>806</v>
      </c>
      <c r="D16" s="647">
        <v>1000</v>
      </c>
      <c r="E16" s="647">
        <f t="shared" si="0"/>
        <v>11000</v>
      </c>
      <c r="F16" s="648"/>
      <c r="G16" s="649"/>
      <c r="H16" s="645"/>
      <c r="I16" s="646" t="s">
        <v>807</v>
      </c>
      <c r="J16" s="647">
        <v>5000</v>
      </c>
      <c r="K16" s="647">
        <f t="shared" si="1"/>
        <v>58130</v>
      </c>
      <c r="L16" s="648"/>
      <c r="M16" s="649"/>
      <c r="N16" s="645"/>
      <c r="O16" s="646" t="s">
        <v>808</v>
      </c>
      <c r="P16" s="647">
        <v>809</v>
      </c>
      <c r="Q16" s="647">
        <f t="shared" si="2"/>
        <v>46532</v>
      </c>
      <c r="R16" s="648" t="s">
        <v>809</v>
      </c>
      <c r="S16" s="623"/>
      <c r="T16" s="645"/>
      <c r="U16" s="646" t="s">
        <v>810</v>
      </c>
      <c r="V16" s="647">
        <v>480</v>
      </c>
      <c r="W16" s="647">
        <f t="shared" si="3"/>
        <v>10569</v>
      </c>
      <c r="X16" s="648"/>
      <c r="Y16" s="623"/>
      <c r="Z16" s="645"/>
      <c r="AA16" s="646" t="s">
        <v>811</v>
      </c>
      <c r="AB16" s="647">
        <v>2429</v>
      </c>
      <c r="AC16" s="647">
        <f t="shared" si="4"/>
        <v>13466</v>
      </c>
      <c r="AD16" s="648"/>
      <c r="AE16" s="623"/>
      <c r="AF16" s="645"/>
      <c r="AG16" s="646"/>
      <c r="AH16" s="647"/>
      <c r="AI16" s="647">
        <f t="shared" si="7"/>
        <v>1336</v>
      </c>
      <c r="AJ16" s="648" t="s">
        <v>177</v>
      </c>
      <c r="AK16" s="623"/>
      <c r="AL16" s="645"/>
      <c r="AM16" s="646"/>
      <c r="AN16" s="647"/>
      <c r="AO16" s="647">
        <f t="shared" si="5"/>
        <v>0</v>
      </c>
      <c r="AP16" s="648"/>
      <c r="AQ16" s="623"/>
      <c r="AR16" s="645"/>
      <c r="AS16" s="646"/>
      <c r="AT16" s="647"/>
      <c r="AU16" s="647">
        <f t="shared" si="6"/>
        <v>8000</v>
      </c>
      <c r="AV16" s="648"/>
    </row>
    <row r="17" spans="1:63">
      <c r="A17" s="644"/>
      <c r="B17" s="645"/>
      <c r="C17" s="646" t="s">
        <v>812</v>
      </c>
      <c r="D17" s="647">
        <v>1000</v>
      </c>
      <c r="E17" s="647">
        <f t="shared" si="0"/>
        <v>10000</v>
      </c>
      <c r="F17" s="648"/>
      <c r="G17" s="556"/>
      <c r="H17" s="645"/>
      <c r="I17" s="646" t="s">
        <v>813</v>
      </c>
      <c r="J17" s="647">
        <v>9000</v>
      </c>
      <c r="K17" s="647">
        <f t="shared" si="1"/>
        <v>49130</v>
      </c>
      <c r="L17" s="648"/>
      <c r="M17" s="556"/>
      <c r="N17" s="645"/>
      <c r="O17" s="646" t="s">
        <v>814</v>
      </c>
      <c r="P17" s="647">
        <v>6737</v>
      </c>
      <c r="Q17" s="647">
        <f t="shared" si="2"/>
        <v>39795</v>
      </c>
      <c r="R17" s="648" t="s">
        <v>815</v>
      </c>
      <c r="S17" s="623"/>
      <c r="T17" s="645"/>
      <c r="U17" s="646" t="s">
        <v>816</v>
      </c>
      <c r="V17" s="647">
        <v>105</v>
      </c>
      <c r="W17" s="647">
        <f t="shared" si="3"/>
        <v>10464</v>
      </c>
      <c r="X17" s="648"/>
      <c r="Y17" s="623"/>
      <c r="Z17" s="645"/>
      <c r="AA17" s="646" t="s">
        <v>817</v>
      </c>
      <c r="AB17" s="647">
        <v>998</v>
      </c>
      <c r="AC17" s="647">
        <f t="shared" si="4"/>
        <v>12468</v>
      </c>
      <c r="AD17" s="648"/>
      <c r="AE17" s="623"/>
      <c r="AF17" s="645"/>
      <c r="AG17" s="646"/>
      <c r="AH17" s="647"/>
      <c r="AI17" s="647">
        <f t="shared" si="7"/>
        <v>1336</v>
      </c>
      <c r="AJ17" s="648" t="s">
        <v>177</v>
      </c>
      <c r="AK17" s="623"/>
      <c r="AL17" s="645"/>
      <c r="AM17" s="646"/>
      <c r="AN17" s="647"/>
      <c r="AO17" s="647">
        <f t="shared" si="5"/>
        <v>0</v>
      </c>
      <c r="AP17" s="648"/>
      <c r="AQ17" s="623"/>
      <c r="AR17" s="645"/>
      <c r="AS17" s="646"/>
      <c r="AT17" s="647"/>
      <c r="AU17" s="647">
        <f t="shared" si="6"/>
        <v>8000</v>
      </c>
      <c r="AV17" s="648"/>
    </row>
    <row r="18" spans="1:63">
      <c r="A18" s="644"/>
      <c r="B18" s="645"/>
      <c r="C18" s="646" t="s">
        <v>818</v>
      </c>
      <c r="D18" s="647">
        <v>1000</v>
      </c>
      <c r="E18" s="647">
        <f t="shared" si="0"/>
        <v>9000</v>
      </c>
      <c r="F18" s="648"/>
      <c r="G18" s="556"/>
      <c r="H18" s="645"/>
      <c r="I18" s="646" t="s">
        <v>819</v>
      </c>
      <c r="J18" s="647">
        <v>1000</v>
      </c>
      <c r="K18" s="647">
        <f t="shared" si="1"/>
        <v>48130</v>
      </c>
      <c r="L18" s="648"/>
      <c r="M18" s="556"/>
      <c r="N18" s="645"/>
      <c r="O18" s="646" t="s">
        <v>820</v>
      </c>
      <c r="P18" s="647">
        <v>1060</v>
      </c>
      <c r="Q18" s="647">
        <f t="shared" si="2"/>
        <v>38735</v>
      </c>
      <c r="R18" s="648" t="s">
        <v>821</v>
      </c>
      <c r="S18" s="623"/>
      <c r="T18" s="645"/>
      <c r="U18" s="646" t="s">
        <v>822</v>
      </c>
      <c r="V18" s="647">
        <v>288</v>
      </c>
      <c r="W18" s="647">
        <f t="shared" si="3"/>
        <v>10176</v>
      </c>
      <c r="X18" s="648"/>
      <c r="Y18" s="623"/>
      <c r="Z18" s="645"/>
      <c r="AA18" s="646" t="s">
        <v>823</v>
      </c>
      <c r="AB18" s="647">
        <v>599</v>
      </c>
      <c r="AC18" s="647">
        <f t="shared" si="4"/>
        <v>11869</v>
      </c>
      <c r="AD18" s="648"/>
      <c r="AE18" s="623"/>
      <c r="AF18" s="645"/>
      <c r="AG18" s="646"/>
      <c r="AH18" s="647"/>
      <c r="AI18" s="647">
        <f t="shared" si="7"/>
        <v>1336</v>
      </c>
      <c r="AJ18" s="648" t="s">
        <v>177</v>
      </c>
      <c r="AK18" s="623"/>
      <c r="AL18" s="645"/>
      <c r="AM18" s="646"/>
      <c r="AN18" s="647"/>
      <c r="AO18" s="647">
        <f t="shared" si="5"/>
        <v>0</v>
      </c>
      <c r="AP18" s="648"/>
      <c r="AQ18" s="623"/>
      <c r="AR18" s="645"/>
      <c r="AS18" s="646"/>
      <c r="AT18" s="647"/>
      <c r="AU18" s="647">
        <f t="shared" si="6"/>
        <v>8000</v>
      </c>
      <c r="AV18" s="648"/>
    </row>
    <row r="19" spans="1:63">
      <c r="A19" s="644"/>
      <c r="B19" s="645"/>
      <c r="C19" s="646" t="s">
        <v>824</v>
      </c>
      <c r="D19" s="647">
        <v>0</v>
      </c>
      <c r="E19" s="647">
        <f t="shared" si="0"/>
        <v>9000</v>
      </c>
      <c r="F19" s="648"/>
      <c r="G19" s="556"/>
      <c r="H19" s="645"/>
      <c r="I19" s="646" t="s">
        <v>825</v>
      </c>
      <c r="J19" s="647">
        <v>12000</v>
      </c>
      <c r="K19" s="647">
        <f t="shared" si="1"/>
        <v>36130</v>
      </c>
      <c r="L19" s="648"/>
      <c r="M19" s="556"/>
      <c r="N19" s="645"/>
      <c r="O19" s="646" t="s">
        <v>826</v>
      </c>
      <c r="P19" s="647">
        <v>1380</v>
      </c>
      <c r="Q19" s="647">
        <f t="shared" si="2"/>
        <v>37355</v>
      </c>
      <c r="R19" s="648" t="s">
        <v>827</v>
      </c>
      <c r="S19" s="623"/>
      <c r="T19" s="645"/>
      <c r="U19" s="646" t="s">
        <v>828</v>
      </c>
      <c r="V19" s="647">
        <v>188</v>
      </c>
      <c r="W19" s="647">
        <f t="shared" si="3"/>
        <v>9988</v>
      </c>
      <c r="X19" s="648"/>
      <c r="Y19" s="623"/>
      <c r="Z19" s="645"/>
      <c r="AA19" s="646" t="s">
        <v>829</v>
      </c>
      <c r="AB19" s="647">
        <v>599</v>
      </c>
      <c r="AC19" s="647">
        <f t="shared" si="4"/>
        <v>11270</v>
      </c>
      <c r="AD19" s="648"/>
      <c r="AE19" s="623"/>
      <c r="AF19" s="645"/>
      <c r="AG19" s="646"/>
      <c r="AH19" s="647"/>
      <c r="AI19" s="647">
        <f t="shared" si="7"/>
        <v>1336</v>
      </c>
      <c r="AJ19" s="648" t="s">
        <v>177</v>
      </c>
      <c r="AK19" s="623"/>
      <c r="AL19" s="645"/>
      <c r="AM19" s="646"/>
      <c r="AN19" s="647"/>
      <c r="AO19" s="647">
        <f t="shared" si="5"/>
        <v>0</v>
      </c>
      <c r="AP19" s="648"/>
      <c r="AQ19" s="623"/>
      <c r="AR19" s="645"/>
      <c r="AS19" s="646"/>
      <c r="AT19" s="647"/>
      <c r="AU19" s="647">
        <f t="shared" si="6"/>
        <v>8000</v>
      </c>
      <c r="AV19" s="648"/>
    </row>
    <row r="20" spans="1:63">
      <c r="A20" s="649"/>
      <c r="B20" s="645"/>
      <c r="C20" s="646"/>
      <c r="D20" s="647"/>
      <c r="E20" s="647">
        <f t="shared" si="0"/>
        <v>9000</v>
      </c>
      <c r="F20" s="648"/>
      <c r="G20" s="649"/>
      <c r="H20" s="645"/>
      <c r="I20" s="646" t="s">
        <v>765</v>
      </c>
      <c r="J20" s="647">
        <v>6000</v>
      </c>
      <c r="K20" s="647">
        <f t="shared" si="1"/>
        <v>30130</v>
      </c>
      <c r="L20" s="648"/>
      <c r="M20" s="649"/>
      <c r="N20" s="645"/>
      <c r="O20" s="646" t="s">
        <v>830</v>
      </c>
      <c r="P20" s="647">
        <v>750</v>
      </c>
      <c r="Q20" s="647">
        <f t="shared" si="2"/>
        <v>36605</v>
      </c>
      <c r="R20" s="648" t="s">
        <v>827</v>
      </c>
      <c r="S20" s="623"/>
      <c r="T20" s="645"/>
      <c r="U20" s="646" t="s">
        <v>831</v>
      </c>
      <c r="V20" s="647">
        <v>315</v>
      </c>
      <c r="W20" s="647">
        <f t="shared" si="3"/>
        <v>9673</v>
      </c>
      <c r="X20" s="648"/>
      <c r="Y20" s="623"/>
      <c r="Z20" s="645"/>
      <c r="AA20" s="646" t="s">
        <v>832</v>
      </c>
      <c r="AB20" s="647">
        <v>890</v>
      </c>
      <c r="AC20" s="647">
        <f t="shared" si="4"/>
        <v>10380</v>
      </c>
      <c r="AD20" s="648"/>
      <c r="AE20" s="623"/>
      <c r="AF20" s="645"/>
      <c r="AG20" s="646"/>
      <c r="AH20" s="647"/>
      <c r="AI20" s="647">
        <f t="shared" si="7"/>
        <v>1336</v>
      </c>
      <c r="AJ20" s="648" t="s">
        <v>177</v>
      </c>
      <c r="AK20" s="623"/>
      <c r="AL20" s="645"/>
      <c r="AM20" s="646"/>
      <c r="AN20" s="647"/>
      <c r="AO20" s="647">
        <f t="shared" si="5"/>
        <v>0</v>
      </c>
      <c r="AP20" s="648"/>
      <c r="AQ20" s="623"/>
      <c r="AR20" s="645"/>
      <c r="AS20" s="646"/>
      <c r="AT20" s="647"/>
      <c r="AU20" s="647">
        <f t="shared" si="6"/>
        <v>8000</v>
      </c>
      <c r="AV20" s="648"/>
    </row>
    <row r="21" spans="1:63">
      <c r="A21" s="650"/>
      <c r="B21" s="645"/>
      <c r="C21" s="646"/>
      <c r="D21" s="647"/>
      <c r="E21" s="647">
        <f t="shared" si="0"/>
        <v>9000</v>
      </c>
      <c r="F21" s="648"/>
      <c r="G21" s="651"/>
      <c r="H21" s="645"/>
      <c r="I21" s="646" t="s">
        <v>765</v>
      </c>
      <c r="J21" s="647">
        <v>410</v>
      </c>
      <c r="K21" s="647">
        <f t="shared" si="1"/>
        <v>29720</v>
      </c>
      <c r="L21" s="648"/>
      <c r="M21" s="651"/>
      <c r="N21" s="645"/>
      <c r="O21" s="646" t="s">
        <v>833</v>
      </c>
      <c r="P21" s="647">
        <v>2332</v>
      </c>
      <c r="Q21" s="647">
        <f t="shared" si="2"/>
        <v>34273</v>
      </c>
      <c r="R21" s="648" t="s">
        <v>834</v>
      </c>
      <c r="S21" s="623"/>
      <c r="T21" s="645"/>
      <c r="U21" s="646" t="s">
        <v>835</v>
      </c>
      <c r="V21" s="647">
        <v>105</v>
      </c>
      <c r="W21" s="647">
        <f t="shared" si="3"/>
        <v>9568</v>
      </c>
      <c r="X21" s="648"/>
      <c r="Y21" s="623"/>
      <c r="Z21" s="645"/>
      <c r="AA21" s="646" t="s">
        <v>836</v>
      </c>
      <c r="AB21" s="647">
        <v>798</v>
      </c>
      <c r="AC21" s="647">
        <f t="shared" si="4"/>
        <v>9582</v>
      </c>
      <c r="AD21" s="648"/>
      <c r="AE21" s="623"/>
      <c r="AF21" s="645"/>
      <c r="AG21" s="646"/>
      <c r="AH21" s="647"/>
      <c r="AI21" s="647">
        <f t="shared" si="7"/>
        <v>1336</v>
      </c>
      <c r="AJ21" s="648" t="s">
        <v>177</v>
      </c>
      <c r="AK21" s="623"/>
      <c r="AL21" s="645"/>
      <c r="AM21" s="646"/>
      <c r="AN21" s="647"/>
      <c r="AO21" s="647">
        <f t="shared" si="5"/>
        <v>0</v>
      </c>
      <c r="AP21" s="648"/>
      <c r="AQ21" s="623"/>
      <c r="AR21" s="645"/>
      <c r="AS21" s="646"/>
      <c r="AT21" s="647"/>
      <c r="AU21" s="647">
        <f t="shared" si="6"/>
        <v>8000</v>
      </c>
      <c r="AV21" s="648"/>
    </row>
    <row r="22" spans="1:63">
      <c r="A22" s="556"/>
      <c r="B22" s="645"/>
      <c r="C22" s="646"/>
      <c r="D22" s="647"/>
      <c r="E22" s="647">
        <f t="shared" si="0"/>
        <v>9000</v>
      </c>
      <c r="F22" s="648"/>
      <c r="G22" s="556"/>
      <c r="H22" s="645"/>
      <c r="I22" s="646" t="s">
        <v>765</v>
      </c>
      <c r="J22" s="647">
        <v>30</v>
      </c>
      <c r="K22" s="647">
        <f t="shared" si="1"/>
        <v>29690</v>
      </c>
      <c r="L22" s="648"/>
      <c r="M22" s="556"/>
      <c r="N22" s="645"/>
      <c r="O22" s="646" t="s">
        <v>833</v>
      </c>
      <c r="P22" s="647">
        <v>2185</v>
      </c>
      <c r="Q22" s="647">
        <f t="shared" si="2"/>
        <v>32088</v>
      </c>
      <c r="R22" s="648" t="s">
        <v>834</v>
      </c>
      <c r="S22" s="623"/>
      <c r="T22" s="645"/>
      <c r="U22" s="646" t="s">
        <v>831</v>
      </c>
      <c r="V22" s="647">
        <v>630</v>
      </c>
      <c r="W22" s="647">
        <f t="shared" si="3"/>
        <v>8938</v>
      </c>
      <c r="X22" s="648"/>
      <c r="Y22" s="623"/>
      <c r="Z22" s="645"/>
      <c r="AA22" s="646" t="s">
        <v>783</v>
      </c>
      <c r="AB22" s="647">
        <v>599</v>
      </c>
      <c r="AC22" s="647">
        <f t="shared" si="4"/>
        <v>8983</v>
      </c>
      <c r="AD22" s="648"/>
      <c r="AE22" s="623"/>
      <c r="AF22" s="645"/>
      <c r="AG22" s="646"/>
      <c r="AH22" s="647"/>
      <c r="AI22" s="647">
        <f t="shared" si="7"/>
        <v>1336</v>
      </c>
      <c r="AJ22" s="648" t="s">
        <v>177</v>
      </c>
      <c r="AK22" s="623"/>
      <c r="AL22" s="645"/>
      <c r="AM22" s="646"/>
      <c r="AN22" s="647"/>
      <c r="AO22" s="647">
        <f t="shared" si="5"/>
        <v>0</v>
      </c>
      <c r="AP22" s="648"/>
      <c r="AQ22" s="623"/>
      <c r="AR22" s="645"/>
      <c r="AS22" s="646"/>
      <c r="AT22" s="647"/>
      <c r="AU22" s="647">
        <f t="shared" si="6"/>
        <v>8000</v>
      </c>
      <c r="AV22" s="648"/>
    </row>
    <row r="23" spans="1:63">
      <c r="A23" s="556"/>
      <c r="B23" s="645"/>
      <c r="C23" s="646" t="s">
        <v>837</v>
      </c>
      <c r="D23" s="647">
        <v>5000</v>
      </c>
      <c r="E23" s="647">
        <f t="shared" si="0"/>
        <v>4000</v>
      </c>
      <c r="F23" s="648"/>
      <c r="G23" s="556"/>
      <c r="H23" s="645"/>
      <c r="I23" s="646" t="s">
        <v>838</v>
      </c>
      <c r="J23" s="647">
        <v>1000</v>
      </c>
      <c r="K23" s="647">
        <f t="shared" si="1"/>
        <v>28690</v>
      </c>
      <c r="L23" s="648"/>
      <c r="M23" s="556"/>
      <c r="N23" s="645"/>
      <c r="O23" s="646" t="s">
        <v>826</v>
      </c>
      <c r="P23" s="647">
        <v>690</v>
      </c>
      <c r="Q23" s="647">
        <f t="shared" si="2"/>
        <v>31398</v>
      </c>
      <c r="R23" s="648" t="s">
        <v>827</v>
      </c>
      <c r="S23" s="623"/>
      <c r="T23" s="645"/>
      <c r="U23" s="646" t="s">
        <v>839</v>
      </c>
      <c r="V23" s="647">
        <v>598</v>
      </c>
      <c r="W23" s="647">
        <f t="shared" si="3"/>
        <v>8340</v>
      </c>
      <c r="X23" s="648"/>
      <c r="Y23" s="623"/>
      <c r="Z23" s="645"/>
      <c r="AA23" s="646" t="s">
        <v>840</v>
      </c>
      <c r="AB23" s="647">
        <v>980</v>
      </c>
      <c r="AC23" s="647">
        <f t="shared" si="4"/>
        <v>8003</v>
      </c>
      <c r="AD23" s="648"/>
      <c r="AE23" s="623"/>
      <c r="AF23" s="645"/>
      <c r="AG23" s="646"/>
      <c r="AH23" s="647"/>
      <c r="AI23" s="647">
        <f t="shared" si="7"/>
        <v>1336</v>
      </c>
      <c r="AJ23" s="648" t="s">
        <v>177</v>
      </c>
      <c r="AK23" s="623"/>
      <c r="AL23" s="645"/>
      <c r="AM23" s="646"/>
      <c r="AN23" s="647"/>
      <c r="AO23" s="647">
        <f t="shared" si="5"/>
        <v>0</v>
      </c>
      <c r="AP23" s="648"/>
      <c r="AQ23" s="623"/>
      <c r="AR23" s="645"/>
      <c r="AS23" s="646"/>
      <c r="AT23" s="647"/>
      <c r="AU23" s="647">
        <f t="shared" si="6"/>
        <v>8000</v>
      </c>
      <c r="AV23" s="648"/>
    </row>
    <row r="24" spans="1:63">
      <c r="A24" s="556"/>
      <c r="B24" s="645"/>
      <c r="C24" s="646" t="s">
        <v>841</v>
      </c>
      <c r="D24" s="647">
        <v>1000</v>
      </c>
      <c r="E24" s="647">
        <f t="shared" si="0"/>
        <v>3000</v>
      </c>
      <c r="F24" s="648"/>
      <c r="G24" s="556"/>
      <c r="H24" s="645"/>
      <c r="I24" s="646" t="s">
        <v>838</v>
      </c>
      <c r="J24" s="647">
        <v>1500</v>
      </c>
      <c r="K24" s="647">
        <f t="shared" si="1"/>
        <v>27190</v>
      </c>
      <c r="L24" s="648"/>
      <c r="M24" s="556"/>
      <c r="N24" s="645"/>
      <c r="O24" s="646" t="s">
        <v>842</v>
      </c>
      <c r="P24" s="647">
        <v>2887</v>
      </c>
      <c r="Q24" s="647">
        <f t="shared" si="2"/>
        <v>28511</v>
      </c>
      <c r="R24" s="648" t="s">
        <v>843</v>
      </c>
      <c r="S24" s="623"/>
      <c r="T24" s="645"/>
      <c r="U24" s="646" t="s">
        <v>844</v>
      </c>
      <c r="V24" s="647">
        <v>599</v>
      </c>
      <c r="W24" s="647">
        <f t="shared" si="3"/>
        <v>7741</v>
      </c>
      <c r="X24" s="648"/>
      <c r="Y24" s="623"/>
      <c r="Z24" s="645"/>
      <c r="AA24" s="646" t="s">
        <v>845</v>
      </c>
      <c r="AB24" s="647">
        <v>89</v>
      </c>
      <c r="AC24" s="647">
        <f t="shared" si="4"/>
        <v>7914</v>
      </c>
      <c r="AD24" s="648"/>
      <c r="AE24" s="623"/>
      <c r="AF24" s="645"/>
      <c r="AG24" s="646"/>
      <c r="AH24" s="647"/>
      <c r="AI24" s="647">
        <f t="shared" si="7"/>
        <v>1336</v>
      </c>
      <c r="AJ24" s="648" t="s">
        <v>177</v>
      </c>
      <c r="AK24" s="623"/>
      <c r="AL24" s="645"/>
      <c r="AM24" s="646"/>
      <c r="AN24" s="647"/>
      <c r="AO24" s="647">
        <f t="shared" si="5"/>
        <v>0</v>
      </c>
      <c r="AP24" s="648"/>
      <c r="AQ24" s="623"/>
      <c r="AR24" s="645"/>
      <c r="AS24" s="646"/>
      <c r="AT24" s="647"/>
      <c r="AU24" s="647">
        <f t="shared" si="6"/>
        <v>8000</v>
      </c>
      <c r="AV24" s="648"/>
    </row>
    <row r="25" spans="1:63">
      <c r="A25" s="556"/>
      <c r="B25" s="645"/>
      <c r="C25" s="646" t="s">
        <v>846</v>
      </c>
      <c r="D25" s="647">
        <v>1000</v>
      </c>
      <c r="E25" s="647">
        <f t="shared" si="0"/>
        <v>2000</v>
      </c>
      <c r="F25" s="648"/>
      <c r="G25" s="556"/>
      <c r="H25" s="645"/>
      <c r="I25" s="646" t="s">
        <v>838</v>
      </c>
      <c r="J25" s="647">
        <v>1500</v>
      </c>
      <c r="K25" s="647">
        <f t="shared" si="1"/>
        <v>25690</v>
      </c>
      <c r="L25" s="648"/>
      <c r="M25" s="556"/>
      <c r="N25" s="645"/>
      <c r="O25" s="646" t="s">
        <v>847</v>
      </c>
      <c r="P25" s="647">
        <v>1480</v>
      </c>
      <c r="Q25" s="647">
        <f t="shared" si="2"/>
        <v>27031</v>
      </c>
      <c r="R25" s="648" t="s">
        <v>821</v>
      </c>
      <c r="S25" s="623"/>
      <c r="T25" s="645"/>
      <c r="U25" s="646" t="s">
        <v>848</v>
      </c>
      <c r="V25" s="647">
        <v>636</v>
      </c>
      <c r="W25" s="647">
        <f t="shared" si="3"/>
        <v>7105</v>
      </c>
      <c r="X25" s="648"/>
      <c r="Y25" s="623"/>
      <c r="Z25" s="645"/>
      <c r="AA25" s="646" t="s">
        <v>849</v>
      </c>
      <c r="AB25" s="647">
        <v>178</v>
      </c>
      <c r="AC25" s="647">
        <f t="shared" si="4"/>
        <v>7736</v>
      </c>
      <c r="AD25" s="648"/>
      <c r="AE25" s="623"/>
      <c r="AF25" s="645"/>
      <c r="AG25" s="646"/>
      <c r="AH25" s="647"/>
      <c r="AI25" s="647">
        <f t="shared" si="7"/>
        <v>1336</v>
      </c>
      <c r="AJ25" s="648" t="s">
        <v>177</v>
      </c>
      <c r="AK25" s="623"/>
      <c r="AL25" s="645"/>
      <c r="AM25" s="646"/>
      <c r="AN25" s="647"/>
      <c r="AO25" s="647">
        <f t="shared" si="5"/>
        <v>0</v>
      </c>
      <c r="AP25" s="648"/>
      <c r="AQ25" s="623"/>
      <c r="AR25" s="645"/>
      <c r="AS25" s="646"/>
      <c r="AT25" s="647"/>
      <c r="AU25" s="647">
        <f t="shared" si="6"/>
        <v>8000</v>
      </c>
      <c r="AV25" s="648"/>
    </row>
    <row r="26" spans="1:63">
      <c r="A26" s="556"/>
      <c r="B26" s="645"/>
      <c r="C26" s="646" t="s">
        <v>850</v>
      </c>
      <c r="D26" s="647">
        <v>1000</v>
      </c>
      <c r="E26" s="647">
        <f t="shared" si="0"/>
        <v>1000</v>
      </c>
      <c r="F26" s="648"/>
      <c r="G26" s="556"/>
      <c r="H26" s="645"/>
      <c r="I26" s="646" t="s">
        <v>838</v>
      </c>
      <c r="J26" s="647">
        <v>1500</v>
      </c>
      <c r="K26" s="647">
        <f t="shared" si="1"/>
        <v>24190</v>
      </c>
      <c r="L26" s="648"/>
      <c r="M26" s="556"/>
      <c r="N26" s="645"/>
      <c r="O26" s="646" t="s">
        <v>851</v>
      </c>
      <c r="P26" s="647">
        <v>945</v>
      </c>
      <c r="Q26" s="647">
        <f t="shared" si="2"/>
        <v>26086</v>
      </c>
      <c r="R26" s="648" t="s">
        <v>821</v>
      </c>
      <c r="S26" s="623"/>
      <c r="T26" s="645"/>
      <c r="U26" s="646" t="s">
        <v>852</v>
      </c>
      <c r="V26" s="647">
        <v>710</v>
      </c>
      <c r="W26" s="647">
        <f t="shared" si="3"/>
        <v>6395</v>
      </c>
      <c r="X26" s="648"/>
      <c r="Y26" s="623"/>
      <c r="Z26" s="645"/>
      <c r="AA26" s="646" t="s">
        <v>853</v>
      </c>
      <c r="AB26" s="647">
        <v>1100</v>
      </c>
      <c r="AC26" s="647">
        <f t="shared" si="4"/>
        <v>6636</v>
      </c>
      <c r="AD26" s="648"/>
      <c r="AE26" s="623"/>
      <c r="AF26" s="645"/>
      <c r="AG26" s="646"/>
      <c r="AH26" s="647"/>
      <c r="AI26" s="647">
        <f t="shared" si="7"/>
        <v>1336</v>
      </c>
      <c r="AJ26" s="648" t="s">
        <v>177</v>
      </c>
      <c r="AK26" s="623"/>
      <c r="AL26" s="645"/>
      <c r="AM26" s="646"/>
      <c r="AN26" s="647"/>
      <c r="AO26" s="647">
        <f t="shared" si="5"/>
        <v>0</v>
      </c>
      <c r="AP26" s="648"/>
      <c r="AQ26" s="623"/>
      <c r="AR26" s="645"/>
      <c r="AS26" s="646"/>
      <c r="AT26" s="647"/>
      <c r="AU26" s="647">
        <f t="shared" si="6"/>
        <v>8000</v>
      </c>
      <c r="AV26" s="648"/>
    </row>
    <row r="27" spans="1:63">
      <c r="A27" s="556"/>
      <c r="B27" s="645"/>
      <c r="C27" s="646" t="s">
        <v>854</v>
      </c>
      <c r="D27" s="647">
        <v>0</v>
      </c>
      <c r="E27" s="647">
        <f t="shared" si="0"/>
        <v>1000</v>
      </c>
      <c r="F27" s="648"/>
      <c r="G27" s="556"/>
      <c r="H27" s="645"/>
      <c r="I27" s="646" t="s">
        <v>838</v>
      </c>
      <c r="J27" s="647">
        <v>1500</v>
      </c>
      <c r="K27" s="647">
        <f t="shared" si="1"/>
        <v>22690</v>
      </c>
      <c r="L27" s="648"/>
      <c r="M27" s="556"/>
      <c r="N27" s="645"/>
      <c r="O27" s="646" t="s">
        <v>855</v>
      </c>
      <c r="P27" s="647">
        <v>630</v>
      </c>
      <c r="Q27" s="647">
        <f t="shared" si="2"/>
        <v>25456</v>
      </c>
      <c r="R27" s="648" t="s">
        <v>856</v>
      </c>
      <c r="S27" s="623"/>
      <c r="T27" s="645"/>
      <c r="U27" s="646" t="s">
        <v>857</v>
      </c>
      <c r="V27" s="647">
        <v>3200</v>
      </c>
      <c r="W27" s="647">
        <f t="shared" si="3"/>
        <v>3195</v>
      </c>
      <c r="X27" s="648"/>
      <c r="Y27" s="623"/>
      <c r="Z27" s="645"/>
      <c r="AA27" s="646" t="s">
        <v>858</v>
      </c>
      <c r="AB27" s="647">
        <v>105</v>
      </c>
      <c r="AC27" s="647">
        <f t="shared" si="4"/>
        <v>6531</v>
      </c>
      <c r="AD27" s="648"/>
      <c r="AE27" s="623"/>
      <c r="AF27" s="645"/>
      <c r="AG27" s="646"/>
      <c r="AH27" s="647"/>
      <c r="AI27" s="647">
        <f t="shared" si="7"/>
        <v>1336</v>
      </c>
      <c r="AJ27" s="648" t="s">
        <v>177</v>
      </c>
      <c r="AK27" s="623"/>
      <c r="AL27" s="645"/>
      <c r="AM27" s="646"/>
      <c r="AN27" s="647"/>
      <c r="AO27" s="647">
        <f t="shared" si="5"/>
        <v>0</v>
      </c>
      <c r="AP27" s="648"/>
      <c r="AQ27" s="623"/>
      <c r="AR27" s="645"/>
      <c r="AS27" s="646"/>
      <c r="AT27" s="647"/>
      <c r="AU27" s="647">
        <f t="shared" si="6"/>
        <v>8000</v>
      </c>
      <c r="AV27" s="648"/>
    </row>
    <row r="28" spans="1:63">
      <c r="A28" s="649"/>
      <c r="B28" s="645"/>
      <c r="C28" s="646" t="s">
        <v>859</v>
      </c>
      <c r="D28" s="647">
        <v>0</v>
      </c>
      <c r="E28" s="647">
        <f t="shared" si="0"/>
        <v>1000</v>
      </c>
      <c r="F28" s="648"/>
      <c r="G28" s="649"/>
      <c r="H28" s="645"/>
      <c r="I28" s="646" t="s">
        <v>860</v>
      </c>
      <c r="J28" s="647">
        <v>3000</v>
      </c>
      <c r="K28" s="647">
        <f t="shared" si="1"/>
        <v>19690</v>
      </c>
      <c r="L28" s="648" t="s">
        <v>861</v>
      </c>
      <c r="M28" s="649"/>
      <c r="N28" s="645"/>
      <c r="O28" s="646" t="s">
        <v>862</v>
      </c>
      <c r="P28" s="647">
        <v>13114</v>
      </c>
      <c r="Q28" s="647">
        <f t="shared" si="2"/>
        <v>12342</v>
      </c>
      <c r="R28" s="648" t="s">
        <v>843</v>
      </c>
      <c r="S28" s="623"/>
      <c r="T28" s="645"/>
      <c r="U28" s="646"/>
      <c r="V28" s="647"/>
      <c r="W28" s="647">
        <f t="shared" si="3"/>
        <v>3195</v>
      </c>
      <c r="X28" s="648"/>
      <c r="Y28" s="623"/>
      <c r="Z28" s="645"/>
      <c r="AA28" s="646" t="s">
        <v>863</v>
      </c>
      <c r="AB28" s="647">
        <v>105</v>
      </c>
      <c r="AC28" s="647">
        <f t="shared" si="4"/>
        <v>6426</v>
      </c>
      <c r="AD28" s="648"/>
      <c r="AE28" s="623"/>
      <c r="AF28" s="645"/>
      <c r="AG28" s="646"/>
      <c r="AH28" s="647"/>
      <c r="AI28" s="647">
        <f t="shared" si="7"/>
        <v>1336</v>
      </c>
      <c r="AJ28" s="648" t="s">
        <v>177</v>
      </c>
      <c r="AK28" s="623"/>
      <c r="AL28" s="645"/>
      <c r="AM28" s="646"/>
      <c r="AN28" s="647"/>
      <c r="AO28" s="647">
        <f t="shared" si="5"/>
        <v>0</v>
      </c>
      <c r="AP28" s="648"/>
      <c r="AQ28" s="623"/>
      <c r="AR28" s="645"/>
      <c r="AS28" s="646"/>
      <c r="AT28" s="647"/>
      <c r="AU28" s="647">
        <f t="shared" si="6"/>
        <v>8000</v>
      </c>
      <c r="AV28" s="648"/>
    </row>
    <row r="29" spans="1:63">
      <c r="A29" s="649"/>
      <c r="B29" s="645"/>
      <c r="C29" s="646"/>
      <c r="D29" s="647"/>
      <c r="E29" s="647">
        <f>E28-D29</f>
        <v>1000</v>
      </c>
      <c r="F29" s="648"/>
      <c r="G29" s="649"/>
      <c r="H29" s="645"/>
      <c r="I29" s="646" t="s">
        <v>864</v>
      </c>
      <c r="J29" s="647">
        <v>2000</v>
      </c>
      <c r="K29" s="647">
        <f t="shared" si="1"/>
        <v>17690</v>
      </c>
      <c r="L29" s="648" t="s">
        <v>861</v>
      </c>
      <c r="M29" s="649"/>
      <c r="N29" s="645"/>
      <c r="O29" s="646" t="s">
        <v>865</v>
      </c>
      <c r="P29" s="647">
        <v>592</v>
      </c>
      <c r="Q29" s="647">
        <f t="shared" si="2"/>
        <v>11750</v>
      </c>
      <c r="R29" s="648" t="s">
        <v>843</v>
      </c>
      <c r="S29" s="623"/>
      <c r="T29" s="645"/>
      <c r="U29" s="646"/>
      <c r="V29" s="647"/>
      <c r="W29" s="647">
        <f t="shared" si="3"/>
        <v>3195</v>
      </c>
      <c r="X29" s="648"/>
      <c r="Y29" s="623"/>
      <c r="Z29" s="645"/>
      <c r="AA29" s="646" t="s">
        <v>866</v>
      </c>
      <c r="AB29" s="647">
        <v>105</v>
      </c>
      <c r="AC29" s="647">
        <f t="shared" si="4"/>
        <v>6321</v>
      </c>
      <c r="AD29" s="648"/>
      <c r="AE29" s="623"/>
      <c r="AF29" s="645"/>
      <c r="AG29" s="646"/>
      <c r="AH29" s="647"/>
      <c r="AI29" s="647">
        <f t="shared" si="7"/>
        <v>1336</v>
      </c>
      <c r="AJ29" s="648" t="s">
        <v>177</v>
      </c>
      <c r="AK29" s="623"/>
      <c r="AL29" s="645"/>
      <c r="AM29" s="646"/>
      <c r="AN29" s="647"/>
      <c r="AO29" s="647">
        <f t="shared" si="5"/>
        <v>0</v>
      </c>
      <c r="AP29" s="648"/>
      <c r="AQ29" s="623"/>
      <c r="AR29" s="645"/>
      <c r="AS29" s="646"/>
      <c r="AT29" s="647"/>
      <c r="AU29" s="647">
        <f t="shared" si="6"/>
        <v>8000</v>
      </c>
      <c r="AV29" s="648"/>
    </row>
    <row r="30" spans="1:63" s="623" customFormat="1">
      <c r="A30" s="652"/>
      <c r="B30" s="645"/>
      <c r="C30" s="646"/>
      <c r="D30" s="647"/>
      <c r="E30" s="647">
        <f t="shared" si="0"/>
        <v>1000</v>
      </c>
      <c r="F30" s="648"/>
      <c r="G30" s="652"/>
      <c r="H30" s="645"/>
      <c r="I30" s="646" t="s">
        <v>867</v>
      </c>
      <c r="J30" s="647">
        <v>1200</v>
      </c>
      <c r="K30" s="647">
        <f t="shared" si="1"/>
        <v>16490</v>
      </c>
      <c r="L30" s="648" t="s">
        <v>861</v>
      </c>
      <c r="M30" s="652"/>
      <c r="N30" s="645"/>
      <c r="O30" s="646" t="s">
        <v>868</v>
      </c>
      <c r="P30" s="647">
        <v>15000</v>
      </c>
      <c r="Q30" s="647">
        <f t="shared" si="2"/>
        <v>-3250</v>
      </c>
      <c r="R30" s="648" t="s">
        <v>869</v>
      </c>
      <c r="T30" s="645"/>
      <c r="U30" s="646"/>
      <c r="V30" s="647"/>
      <c r="W30" s="647">
        <f t="shared" si="3"/>
        <v>3195</v>
      </c>
      <c r="X30" s="648"/>
      <c r="Z30" s="645"/>
      <c r="AA30" s="646" t="s">
        <v>870</v>
      </c>
      <c r="AB30" s="647">
        <v>1890</v>
      </c>
      <c r="AC30" s="647">
        <f t="shared" si="4"/>
        <v>4431</v>
      </c>
      <c r="AD30" s="648"/>
      <c r="AF30" s="645"/>
      <c r="AG30" s="646"/>
      <c r="AH30" s="647"/>
      <c r="AI30" s="647">
        <f t="shared" si="7"/>
        <v>1336</v>
      </c>
      <c r="AJ30" s="648" t="s">
        <v>177</v>
      </c>
      <c r="AL30" s="645"/>
      <c r="AM30" s="646"/>
      <c r="AN30" s="647"/>
      <c r="AO30" s="647">
        <f t="shared" si="5"/>
        <v>0</v>
      </c>
      <c r="AP30" s="648"/>
      <c r="AR30" s="645"/>
      <c r="AS30" s="646"/>
      <c r="AT30" s="647"/>
      <c r="AU30" s="647">
        <f t="shared" si="6"/>
        <v>8000</v>
      </c>
      <c r="AV30" s="648"/>
      <c r="AX30" s="653"/>
      <c r="AY30" s="553"/>
      <c r="AZ30" s="654"/>
      <c r="BA30" s="654"/>
      <c r="BB30" s="553"/>
      <c r="BC30" s="553"/>
      <c r="BD30" s="553"/>
      <c r="BE30" s="553"/>
      <c r="BF30" s="553"/>
      <c r="BG30" s="553"/>
      <c r="BH30" s="553"/>
      <c r="BI30" s="553"/>
      <c r="BJ30" s="553"/>
      <c r="BK30" s="553"/>
    </row>
    <row r="31" spans="1:63">
      <c r="B31" s="645"/>
      <c r="C31" s="646"/>
      <c r="D31" s="647"/>
      <c r="E31" s="647">
        <f t="shared" si="0"/>
        <v>1000</v>
      </c>
      <c r="F31" s="648"/>
      <c r="G31" s="555"/>
      <c r="H31" s="645"/>
      <c r="I31" s="646" t="s">
        <v>871</v>
      </c>
      <c r="J31" s="647">
        <v>500</v>
      </c>
      <c r="K31" s="647">
        <f t="shared" si="1"/>
        <v>15990</v>
      </c>
      <c r="L31" s="648" t="s">
        <v>872</v>
      </c>
      <c r="M31" s="555"/>
      <c r="N31" s="645"/>
      <c r="O31" s="646"/>
      <c r="P31" s="647"/>
      <c r="Q31" s="647">
        <f t="shared" si="2"/>
        <v>-3250</v>
      </c>
      <c r="R31" s="648"/>
      <c r="S31" s="623"/>
      <c r="T31" s="645"/>
      <c r="U31" s="646"/>
      <c r="V31" s="647"/>
      <c r="W31" s="647">
        <f t="shared" si="3"/>
        <v>3195</v>
      </c>
      <c r="X31" s="648"/>
      <c r="Y31" s="623"/>
      <c r="Z31" s="645"/>
      <c r="AA31" s="646" t="s">
        <v>873</v>
      </c>
      <c r="AB31" s="647">
        <v>998</v>
      </c>
      <c r="AC31" s="647">
        <f t="shared" si="4"/>
        <v>3433</v>
      </c>
      <c r="AD31" s="648"/>
      <c r="AE31" s="623"/>
      <c r="AF31" s="645"/>
      <c r="AG31" s="646"/>
      <c r="AH31" s="647"/>
      <c r="AI31" s="647">
        <f t="shared" si="7"/>
        <v>1336</v>
      </c>
      <c r="AJ31" s="648" t="s">
        <v>177</v>
      </c>
      <c r="AK31" s="623"/>
      <c r="AL31" s="645"/>
      <c r="AM31" s="646"/>
      <c r="AN31" s="647"/>
      <c r="AO31" s="647">
        <f t="shared" si="5"/>
        <v>0</v>
      </c>
      <c r="AP31" s="648"/>
      <c r="AQ31" s="623"/>
      <c r="AR31" s="645"/>
      <c r="AS31" s="646"/>
      <c r="AT31" s="647"/>
      <c r="AU31" s="647">
        <f t="shared" si="6"/>
        <v>8000</v>
      </c>
      <c r="AV31" s="648"/>
    </row>
    <row r="32" spans="1:63">
      <c r="B32" s="645"/>
      <c r="C32" s="646"/>
      <c r="D32" s="647"/>
      <c r="E32" s="647">
        <f t="shared" si="0"/>
        <v>1000</v>
      </c>
      <c r="F32" s="648"/>
      <c r="G32" s="555"/>
      <c r="H32" s="645"/>
      <c r="I32" s="646" t="s">
        <v>871</v>
      </c>
      <c r="J32" s="647">
        <v>200</v>
      </c>
      <c r="K32" s="647">
        <f t="shared" si="1"/>
        <v>15790</v>
      </c>
      <c r="L32" s="648" t="s">
        <v>872</v>
      </c>
      <c r="M32" s="555"/>
      <c r="N32" s="645"/>
      <c r="O32" s="646"/>
      <c r="P32" s="647"/>
      <c r="Q32" s="647">
        <f t="shared" si="2"/>
        <v>-3250</v>
      </c>
      <c r="R32" s="648"/>
      <c r="S32" s="623"/>
      <c r="T32" s="645"/>
      <c r="U32" s="646"/>
      <c r="V32" s="647"/>
      <c r="W32" s="647">
        <f t="shared" si="3"/>
        <v>3195</v>
      </c>
      <c r="X32" s="648"/>
      <c r="Y32" s="623"/>
      <c r="Z32" s="645"/>
      <c r="AA32" s="646" t="s">
        <v>874</v>
      </c>
      <c r="AB32" s="647">
        <v>135</v>
      </c>
      <c r="AC32" s="647">
        <f t="shared" si="4"/>
        <v>3298</v>
      </c>
      <c r="AD32" s="648"/>
      <c r="AE32" s="623"/>
      <c r="AF32" s="645"/>
      <c r="AG32" s="646"/>
      <c r="AH32" s="647"/>
      <c r="AI32" s="647">
        <f t="shared" si="7"/>
        <v>1336</v>
      </c>
      <c r="AJ32" s="648" t="s">
        <v>177</v>
      </c>
      <c r="AK32" s="623"/>
      <c r="AL32" s="645"/>
      <c r="AM32" s="646"/>
      <c r="AN32" s="647"/>
      <c r="AO32" s="647">
        <f t="shared" si="5"/>
        <v>0</v>
      </c>
      <c r="AP32" s="648"/>
      <c r="AQ32" s="623"/>
      <c r="AR32" s="645"/>
      <c r="AS32" s="646"/>
      <c r="AT32" s="647"/>
      <c r="AU32" s="647">
        <f t="shared" si="6"/>
        <v>8000</v>
      </c>
      <c r="AV32" s="648"/>
    </row>
    <row r="33" spans="2:48">
      <c r="B33" s="645"/>
      <c r="C33" s="646"/>
      <c r="D33" s="647"/>
      <c r="E33" s="647">
        <f t="shared" si="0"/>
        <v>1000</v>
      </c>
      <c r="F33" s="648"/>
      <c r="G33" s="555"/>
      <c r="H33" s="645"/>
      <c r="I33" s="646" t="s">
        <v>871</v>
      </c>
      <c r="J33" s="647">
        <v>500</v>
      </c>
      <c r="K33" s="647">
        <f t="shared" si="1"/>
        <v>15290</v>
      </c>
      <c r="L33" s="648" t="s">
        <v>872</v>
      </c>
      <c r="M33" s="555"/>
      <c r="N33" s="645"/>
      <c r="O33" s="646"/>
      <c r="P33" s="647"/>
      <c r="Q33" s="647">
        <f t="shared" si="2"/>
        <v>-3250</v>
      </c>
      <c r="R33" s="648"/>
      <c r="S33" s="623"/>
      <c r="T33" s="645"/>
      <c r="U33" s="646"/>
      <c r="V33" s="647"/>
      <c r="W33" s="647">
        <f t="shared" si="3"/>
        <v>3195</v>
      </c>
      <c r="X33" s="648"/>
      <c r="Y33" s="623"/>
      <c r="Z33" s="645"/>
      <c r="AA33" s="646" t="s">
        <v>875</v>
      </c>
      <c r="AB33" s="647">
        <v>210</v>
      </c>
      <c r="AC33" s="647">
        <f t="shared" si="4"/>
        <v>3088</v>
      </c>
      <c r="AD33" s="648"/>
      <c r="AE33" s="623"/>
      <c r="AF33" s="645"/>
      <c r="AG33" s="646"/>
      <c r="AH33" s="647"/>
      <c r="AI33" s="647">
        <f t="shared" si="7"/>
        <v>1336</v>
      </c>
      <c r="AJ33" s="648" t="s">
        <v>177</v>
      </c>
      <c r="AK33" s="623"/>
      <c r="AL33" s="645"/>
      <c r="AM33" s="646"/>
      <c r="AN33" s="647"/>
      <c r="AO33" s="647">
        <f t="shared" si="5"/>
        <v>0</v>
      </c>
      <c r="AP33" s="648"/>
      <c r="AQ33" s="623"/>
      <c r="AR33" s="645"/>
      <c r="AS33" s="646"/>
      <c r="AT33" s="647"/>
      <c r="AU33" s="647">
        <f t="shared" si="6"/>
        <v>8000</v>
      </c>
      <c r="AV33" s="648"/>
    </row>
    <row r="34" spans="2:48">
      <c r="B34" s="645"/>
      <c r="C34" s="646"/>
      <c r="D34" s="647"/>
      <c r="E34" s="647">
        <f t="shared" si="0"/>
        <v>1000</v>
      </c>
      <c r="F34" s="648"/>
      <c r="G34" s="555"/>
      <c r="H34" s="645"/>
      <c r="I34" s="646"/>
      <c r="J34" s="647"/>
      <c r="K34" s="647">
        <f t="shared" si="1"/>
        <v>15290</v>
      </c>
      <c r="L34" s="648"/>
      <c r="M34" s="555"/>
      <c r="N34" s="645"/>
      <c r="O34" s="646"/>
      <c r="P34" s="647"/>
      <c r="Q34" s="647">
        <f t="shared" si="2"/>
        <v>-3250</v>
      </c>
      <c r="R34" s="648"/>
      <c r="S34" s="623"/>
      <c r="T34" s="645"/>
      <c r="U34" s="646"/>
      <c r="V34" s="647"/>
      <c r="W34" s="647">
        <f t="shared" si="3"/>
        <v>3195</v>
      </c>
      <c r="X34" s="648"/>
      <c r="Y34" s="623"/>
      <c r="Z34" s="645"/>
      <c r="AA34" s="646" t="s">
        <v>876</v>
      </c>
      <c r="AB34" s="647">
        <v>105</v>
      </c>
      <c r="AC34" s="647">
        <f t="shared" si="4"/>
        <v>2983</v>
      </c>
      <c r="AD34" s="648"/>
      <c r="AE34" s="623"/>
      <c r="AF34" s="645"/>
      <c r="AG34" s="646"/>
      <c r="AH34" s="647"/>
      <c r="AI34" s="647">
        <f t="shared" si="7"/>
        <v>1336</v>
      </c>
      <c r="AJ34" s="648" t="s">
        <v>177</v>
      </c>
      <c r="AK34" s="623"/>
      <c r="AL34" s="645"/>
      <c r="AM34" s="646"/>
      <c r="AN34" s="647"/>
      <c r="AO34" s="647">
        <f t="shared" si="5"/>
        <v>0</v>
      </c>
      <c r="AP34" s="648"/>
      <c r="AQ34" s="623"/>
      <c r="AR34" s="645"/>
      <c r="AS34" s="646"/>
      <c r="AT34" s="647"/>
      <c r="AU34" s="647">
        <f t="shared" si="6"/>
        <v>8000</v>
      </c>
      <c r="AV34" s="648"/>
    </row>
    <row r="35" spans="2:48">
      <c r="B35" s="645"/>
      <c r="C35" s="646"/>
      <c r="D35" s="647"/>
      <c r="E35" s="647">
        <f>E34-D35</f>
        <v>1000</v>
      </c>
      <c r="F35" s="648"/>
      <c r="G35" s="555"/>
      <c r="H35" s="645"/>
      <c r="I35" s="646"/>
      <c r="J35" s="647"/>
      <c r="K35" s="647">
        <f>K34-J35</f>
        <v>15290</v>
      </c>
      <c r="L35" s="648"/>
      <c r="M35" s="555"/>
      <c r="N35" s="645"/>
      <c r="O35" s="646"/>
      <c r="P35" s="647"/>
      <c r="Q35" s="647">
        <f>Q34-P35</f>
        <v>-3250</v>
      </c>
      <c r="R35" s="648"/>
      <c r="S35" s="623"/>
      <c r="T35" s="645"/>
      <c r="U35" s="646"/>
      <c r="V35" s="647"/>
      <c r="W35" s="647">
        <f>W34-V35</f>
        <v>3195</v>
      </c>
      <c r="X35" s="648"/>
      <c r="Y35" s="623"/>
      <c r="Z35" s="645"/>
      <c r="AA35" s="646" t="s">
        <v>877</v>
      </c>
      <c r="AB35" s="647">
        <v>315</v>
      </c>
      <c r="AC35" s="647">
        <f>AC34-AB35</f>
        <v>2668</v>
      </c>
      <c r="AD35" s="648"/>
      <c r="AE35" s="623"/>
      <c r="AF35" s="645"/>
      <c r="AG35" s="646"/>
      <c r="AH35" s="647"/>
      <c r="AI35" s="647">
        <f t="shared" si="7"/>
        <v>1336</v>
      </c>
      <c r="AJ35" s="648" t="s">
        <v>177</v>
      </c>
      <c r="AK35" s="623"/>
      <c r="AL35" s="645"/>
      <c r="AM35" s="646"/>
      <c r="AN35" s="647"/>
      <c r="AO35" s="647">
        <f>AO34-AN35</f>
        <v>0</v>
      </c>
      <c r="AP35" s="648"/>
      <c r="AQ35" s="623"/>
      <c r="AR35" s="645"/>
      <c r="AS35" s="646"/>
      <c r="AT35" s="647"/>
      <c r="AU35" s="647">
        <f>AU34-AT35</f>
        <v>8000</v>
      </c>
      <c r="AV35" s="648"/>
    </row>
    <row r="36" spans="2:48">
      <c r="B36" s="645"/>
      <c r="C36" s="646"/>
      <c r="D36" s="647"/>
      <c r="E36" s="647">
        <f t="shared" si="0"/>
        <v>1000</v>
      </c>
      <c r="F36" s="648"/>
      <c r="G36" s="555"/>
      <c r="H36" s="645"/>
      <c r="I36" s="646"/>
      <c r="J36" s="647"/>
      <c r="K36" s="647">
        <f t="shared" ref="K36:K48" si="8">K35-J36</f>
        <v>15290</v>
      </c>
      <c r="L36" s="648"/>
      <c r="M36" s="555"/>
      <c r="N36" s="645"/>
      <c r="O36" s="646"/>
      <c r="P36" s="647"/>
      <c r="Q36" s="647">
        <f t="shared" si="2"/>
        <v>-3250</v>
      </c>
      <c r="R36" s="648"/>
      <c r="S36" s="623"/>
      <c r="T36" s="645"/>
      <c r="U36" s="646"/>
      <c r="V36" s="647"/>
      <c r="W36" s="647">
        <f t="shared" si="3"/>
        <v>3195</v>
      </c>
      <c r="X36" s="648"/>
      <c r="Y36" s="623"/>
      <c r="Z36" s="645"/>
      <c r="AA36" s="646" t="s">
        <v>878</v>
      </c>
      <c r="AB36" s="647">
        <v>277</v>
      </c>
      <c r="AC36" s="647">
        <f t="shared" si="4"/>
        <v>2391</v>
      </c>
      <c r="AD36" s="648"/>
      <c r="AE36" s="623"/>
      <c r="AF36" s="645"/>
      <c r="AG36" s="646"/>
      <c r="AH36" s="647"/>
      <c r="AI36" s="647">
        <f t="shared" si="7"/>
        <v>1336</v>
      </c>
      <c r="AJ36" s="648" t="s">
        <v>177</v>
      </c>
      <c r="AK36" s="623"/>
      <c r="AL36" s="645"/>
      <c r="AM36" s="646"/>
      <c r="AN36" s="647"/>
      <c r="AO36" s="647">
        <f t="shared" ref="AO36:AO48" si="9">AO35-AN36</f>
        <v>0</v>
      </c>
      <c r="AP36" s="648"/>
      <c r="AQ36" s="623"/>
      <c r="AR36" s="645"/>
      <c r="AS36" s="646"/>
      <c r="AT36" s="647"/>
      <c r="AU36" s="647">
        <f t="shared" si="6"/>
        <v>8000</v>
      </c>
      <c r="AV36" s="648"/>
    </row>
    <row r="37" spans="2:48">
      <c r="B37" s="645"/>
      <c r="C37" s="646"/>
      <c r="D37" s="647"/>
      <c r="E37" s="647">
        <f t="shared" si="0"/>
        <v>1000</v>
      </c>
      <c r="F37" s="648"/>
      <c r="G37" s="555"/>
      <c r="H37" s="645"/>
      <c r="I37" s="646"/>
      <c r="J37" s="647"/>
      <c r="K37" s="647">
        <f t="shared" si="8"/>
        <v>15290</v>
      </c>
      <c r="L37" s="648"/>
      <c r="M37" s="555"/>
      <c r="N37" s="645"/>
      <c r="O37" s="646"/>
      <c r="P37" s="647"/>
      <c r="Q37" s="647">
        <f t="shared" si="2"/>
        <v>-3250</v>
      </c>
      <c r="R37" s="648"/>
      <c r="S37" s="623"/>
      <c r="T37" s="645"/>
      <c r="U37" s="646"/>
      <c r="V37" s="647"/>
      <c r="W37" s="647">
        <f t="shared" si="3"/>
        <v>3195</v>
      </c>
      <c r="X37" s="648"/>
      <c r="Y37" s="623"/>
      <c r="Z37" s="645"/>
      <c r="AA37" s="646"/>
      <c r="AB37" s="647"/>
      <c r="AC37" s="647">
        <f t="shared" si="4"/>
        <v>2391</v>
      </c>
      <c r="AD37" s="648"/>
      <c r="AE37" s="623"/>
      <c r="AF37" s="645"/>
      <c r="AG37" s="646"/>
      <c r="AH37" s="647"/>
      <c r="AI37" s="647">
        <f t="shared" si="7"/>
        <v>1336</v>
      </c>
      <c r="AJ37" s="648" t="s">
        <v>177</v>
      </c>
      <c r="AK37" s="623"/>
      <c r="AL37" s="645"/>
      <c r="AM37" s="646"/>
      <c r="AN37" s="647"/>
      <c r="AO37" s="647">
        <f t="shared" si="9"/>
        <v>0</v>
      </c>
      <c r="AP37" s="648"/>
      <c r="AQ37" s="623"/>
      <c r="AR37" s="645"/>
      <c r="AS37" s="646"/>
      <c r="AT37" s="647"/>
      <c r="AU37" s="647">
        <f t="shared" si="6"/>
        <v>8000</v>
      </c>
      <c r="AV37" s="648"/>
    </row>
    <row r="38" spans="2:48">
      <c r="B38" s="645"/>
      <c r="C38" s="646"/>
      <c r="D38" s="647"/>
      <c r="E38" s="647">
        <f t="shared" si="0"/>
        <v>1000</v>
      </c>
      <c r="F38" s="648"/>
      <c r="G38" s="555"/>
      <c r="H38" s="645"/>
      <c r="I38" s="646"/>
      <c r="J38" s="647"/>
      <c r="K38" s="647">
        <f t="shared" si="8"/>
        <v>15290</v>
      </c>
      <c r="L38" s="648"/>
      <c r="M38" s="555"/>
      <c r="N38" s="645"/>
      <c r="O38" s="646"/>
      <c r="P38" s="647"/>
      <c r="Q38" s="647">
        <f t="shared" si="2"/>
        <v>-3250</v>
      </c>
      <c r="R38" s="648"/>
      <c r="S38" s="623"/>
      <c r="T38" s="645"/>
      <c r="U38" s="646"/>
      <c r="V38" s="647"/>
      <c r="W38" s="647">
        <f t="shared" si="3"/>
        <v>3195</v>
      </c>
      <c r="X38" s="648"/>
      <c r="Y38" s="623"/>
      <c r="Z38" s="645"/>
      <c r="AA38" s="646"/>
      <c r="AB38" s="647"/>
      <c r="AC38" s="647">
        <f t="shared" si="4"/>
        <v>2391</v>
      </c>
      <c r="AD38" s="648"/>
      <c r="AE38" s="623"/>
      <c r="AF38" s="645"/>
      <c r="AG38" s="646"/>
      <c r="AH38" s="647"/>
      <c r="AI38" s="647">
        <f t="shared" si="7"/>
        <v>1336</v>
      </c>
      <c r="AJ38" s="648" t="s">
        <v>177</v>
      </c>
      <c r="AK38" s="623"/>
      <c r="AL38" s="645"/>
      <c r="AM38" s="646"/>
      <c r="AN38" s="647"/>
      <c r="AO38" s="647">
        <f t="shared" si="9"/>
        <v>0</v>
      </c>
      <c r="AP38" s="648"/>
      <c r="AQ38" s="623"/>
      <c r="AR38" s="645"/>
      <c r="AS38" s="646"/>
      <c r="AT38" s="647"/>
      <c r="AU38" s="647">
        <f t="shared" si="6"/>
        <v>8000</v>
      </c>
      <c r="AV38" s="648"/>
    </row>
    <row r="39" spans="2:48">
      <c r="B39" s="645"/>
      <c r="C39" s="646"/>
      <c r="D39" s="647"/>
      <c r="E39" s="647">
        <f t="shared" si="0"/>
        <v>1000</v>
      </c>
      <c r="F39" s="648"/>
      <c r="G39" s="555"/>
      <c r="H39" s="645"/>
      <c r="I39" s="646"/>
      <c r="J39" s="647"/>
      <c r="K39" s="647">
        <f t="shared" si="8"/>
        <v>15290</v>
      </c>
      <c r="L39" s="648"/>
      <c r="M39" s="555"/>
      <c r="N39" s="645"/>
      <c r="O39" s="646"/>
      <c r="P39" s="647"/>
      <c r="Q39" s="647">
        <f t="shared" si="2"/>
        <v>-3250</v>
      </c>
      <c r="R39" s="648"/>
      <c r="S39" s="623"/>
      <c r="T39" s="645"/>
      <c r="U39" s="646"/>
      <c r="V39" s="647"/>
      <c r="W39" s="647">
        <f t="shared" si="3"/>
        <v>3195</v>
      </c>
      <c r="X39" s="648"/>
      <c r="Y39" s="623"/>
      <c r="Z39" s="645"/>
      <c r="AA39" s="646"/>
      <c r="AB39" s="647"/>
      <c r="AC39" s="647">
        <f t="shared" si="4"/>
        <v>2391</v>
      </c>
      <c r="AD39" s="648"/>
      <c r="AE39" s="623"/>
      <c r="AF39" s="645"/>
      <c r="AG39" s="646"/>
      <c r="AH39" s="647"/>
      <c r="AI39" s="647">
        <f t="shared" si="7"/>
        <v>1336</v>
      </c>
      <c r="AJ39" s="648" t="s">
        <v>177</v>
      </c>
      <c r="AK39" s="623"/>
      <c r="AL39" s="645"/>
      <c r="AM39" s="646"/>
      <c r="AN39" s="647"/>
      <c r="AO39" s="647">
        <f t="shared" si="9"/>
        <v>0</v>
      </c>
      <c r="AP39" s="648"/>
      <c r="AQ39" s="623"/>
      <c r="AR39" s="645"/>
      <c r="AS39" s="646"/>
      <c r="AT39" s="647"/>
      <c r="AU39" s="647">
        <f t="shared" si="6"/>
        <v>8000</v>
      </c>
      <c r="AV39" s="648"/>
    </row>
    <row r="40" spans="2:48">
      <c r="B40" s="645"/>
      <c r="C40" s="646"/>
      <c r="D40" s="647"/>
      <c r="E40" s="647">
        <f t="shared" si="0"/>
        <v>1000</v>
      </c>
      <c r="F40" s="648"/>
      <c r="G40" s="555"/>
      <c r="H40" s="645"/>
      <c r="I40" s="646"/>
      <c r="J40" s="647"/>
      <c r="K40" s="647">
        <f t="shared" si="8"/>
        <v>15290</v>
      </c>
      <c r="L40" s="648"/>
      <c r="M40" s="555"/>
      <c r="N40" s="645"/>
      <c r="O40" s="646"/>
      <c r="P40" s="647"/>
      <c r="Q40" s="647">
        <f t="shared" si="2"/>
        <v>-3250</v>
      </c>
      <c r="R40" s="648"/>
      <c r="S40" s="623"/>
      <c r="T40" s="645"/>
      <c r="U40" s="646"/>
      <c r="V40" s="647"/>
      <c r="W40" s="647">
        <f t="shared" si="3"/>
        <v>3195</v>
      </c>
      <c r="X40" s="648"/>
      <c r="Y40" s="623"/>
      <c r="Z40" s="645"/>
      <c r="AA40" s="646"/>
      <c r="AB40" s="647"/>
      <c r="AC40" s="647">
        <f t="shared" si="4"/>
        <v>2391</v>
      </c>
      <c r="AD40" s="648"/>
      <c r="AE40" s="623"/>
      <c r="AF40" s="645"/>
      <c r="AG40" s="646"/>
      <c r="AH40" s="647"/>
      <c r="AI40" s="647">
        <f t="shared" si="7"/>
        <v>1336</v>
      </c>
      <c r="AJ40" s="648" t="s">
        <v>177</v>
      </c>
      <c r="AK40" s="623"/>
      <c r="AL40" s="645"/>
      <c r="AM40" s="646"/>
      <c r="AN40" s="647"/>
      <c r="AO40" s="647">
        <f t="shared" si="9"/>
        <v>0</v>
      </c>
      <c r="AP40" s="648"/>
      <c r="AQ40" s="623"/>
      <c r="AR40" s="645"/>
      <c r="AS40" s="646"/>
      <c r="AT40" s="647"/>
      <c r="AU40" s="647">
        <f t="shared" si="6"/>
        <v>8000</v>
      </c>
      <c r="AV40" s="648"/>
    </row>
    <row r="41" spans="2:48">
      <c r="B41" s="645"/>
      <c r="C41" s="646"/>
      <c r="D41" s="647"/>
      <c r="E41" s="647">
        <f t="shared" si="0"/>
        <v>1000</v>
      </c>
      <c r="F41" s="648"/>
      <c r="G41" s="555"/>
      <c r="H41" s="645"/>
      <c r="I41" s="646"/>
      <c r="J41" s="647"/>
      <c r="K41" s="647">
        <f t="shared" si="8"/>
        <v>15290</v>
      </c>
      <c r="L41" s="648"/>
      <c r="M41" s="555"/>
      <c r="N41" s="645"/>
      <c r="O41" s="646"/>
      <c r="P41" s="647"/>
      <c r="Q41" s="647">
        <f t="shared" si="2"/>
        <v>-3250</v>
      </c>
      <c r="R41" s="648"/>
      <c r="S41" s="623"/>
      <c r="T41" s="645"/>
      <c r="U41" s="646"/>
      <c r="V41" s="647"/>
      <c r="W41" s="647">
        <f t="shared" si="3"/>
        <v>3195</v>
      </c>
      <c r="X41" s="648"/>
      <c r="Y41" s="623"/>
      <c r="Z41" s="645"/>
      <c r="AA41" s="646"/>
      <c r="AB41" s="647"/>
      <c r="AC41" s="647">
        <f t="shared" si="4"/>
        <v>2391</v>
      </c>
      <c r="AD41" s="648"/>
      <c r="AE41" s="623"/>
      <c r="AF41" s="645"/>
      <c r="AG41" s="646"/>
      <c r="AH41" s="647"/>
      <c r="AI41" s="647">
        <f t="shared" si="7"/>
        <v>1336</v>
      </c>
      <c r="AJ41" s="648" t="s">
        <v>177</v>
      </c>
      <c r="AK41" s="623"/>
      <c r="AL41" s="645"/>
      <c r="AM41" s="646"/>
      <c r="AN41" s="647"/>
      <c r="AO41" s="647">
        <f t="shared" si="9"/>
        <v>0</v>
      </c>
      <c r="AP41" s="648"/>
      <c r="AQ41" s="623"/>
      <c r="AR41" s="645"/>
      <c r="AS41" s="646"/>
      <c r="AT41" s="647"/>
      <c r="AU41" s="647">
        <f t="shared" si="6"/>
        <v>8000</v>
      </c>
      <c r="AV41" s="648"/>
    </row>
    <row r="42" spans="2:48">
      <c r="B42" s="645"/>
      <c r="C42" s="646"/>
      <c r="D42" s="647"/>
      <c r="E42" s="647">
        <f t="shared" si="0"/>
        <v>1000</v>
      </c>
      <c r="F42" s="648"/>
      <c r="G42" s="555"/>
      <c r="H42" s="645"/>
      <c r="I42" s="646"/>
      <c r="J42" s="647"/>
      <c r="K42" s="647">
        <f t="shared" si="8"/>
        <v>15290</v>
      </c>
      <c r="L42" s="648"/>
      <c r="M42" s="555"/>
      <c r="N42" s="645"/>
      <c r="O42" s="646"/>
      <c r="P42" s="647"/>
      <c r="Q42" s="647">
        <f t="shared" si="2"/>
        <v>-3250</v>
      </c>
      <c r="R42" s="648"/>
      <c r="S42" s="623"/>
      <c r="T42" s="645"/>
      <c r="U42" s="646"/>
      <c r="V42" s="647"/>
      <c r="W42" s="647">
        <f t="shared" si="3"/>
        <v>3195</v>
      </c>
      <c r="X42" s="648"/>
      <c r="Y42" s="623"/>
      <c r="Z42" s="645"/>
      <c r="AA42" s="646"/>
      <c r="AB42" s="647"/>
      <c r="AC42" s="647">
        <f t="shared" si="4"/>
        <v>2391</v>
      </c>
      <c r="AD42" s="648"/>
      <c r="AE42" s="623"/>
      <c r="AF42" s="645"/>
      <c r="AG42" s="646"/>
      <c r="AH42" s="647"/>
      <c r="AI42" s="647">
        <f t="shared" si="7"/>
        <v>1336</v>
      </c>
      <c r="AJ42" s="648" t="s">
        <v>177</v>
      </c>
      <c r="AK42" s="623"/>
      <c r="AL42" s="645"/>
      <c r="AM42" s="646"/>
      <c r="AN42" s="647"/>
      <c r="AO42" s="647">
        <f t="shared" si="9"/>
        <v>0</v>
      </c>
      <c r="AP42" s="648"/>
      <c r="AQ42" s="623"/>
      <c r="AR42" s="645"/>
      <c r="AS42" s="646"/>
      <c r="AT42" s="647"/>
      <c r="AU42" s="647">
        <f t="shared" si="6"/>
        <v>8000</v>
      </c>
      <c r="AV42" s="648"/>
    </row>
    <row r="43" spans="2:48">
      <c r="B43" s="645"/>
      <c r="C43" s="646"/>
      <c r="D43" s="647"/>
      <c r="E43" s="647">
        <f t="shared" si="0"/>
        <v>1000</v>
      </c>
      <c r="F43" s="648"/>
      <c r="G43" s="555"/>
      <c r="H43" s="645"/>
      <c r="I43" s="646"/>
      <c r="J43" s="647"/>
      <c r="K43" s="647">
        <f t="shared" si="8"/>
        <v>15290</v>
      </c>
      <c r="L43" s="648"/>
      <c r="M43" s="555"/>
      <c r="N43" s="645"/>
      <c r="O43" s="646"/>
      <c r="P43" s="647"/>
      <c r="Q43" s="647">
        <f t="shared" si="2"/>
        <v>-3250</v>
      </c>
      <c r="R43" s="648"/>
      <c r="S43" s="623"/>
      <c r="T43" s="645"/>
      <c r="U43" s="646"/>
      <c r="V43" s="647"/>
      <c r="W43" s="647">
        <f t="shared" si="3"/>
        <v>3195</v>
      </c>
      <c r="X43" s="648"/>
      <c r="Y43" s="623"/>
      <c r="Z43" s="645"/>
      <c r="AA43" s="646"/>
      <c r="AB43" s="647"/>
      <c r="AC43" s="647">
        <f t="shared" si="4"/>
        <v>2391</v>
      </c>
      <c r="AD43" s="648"/>
      <c r="AE43" s="623"/>
      <c r="AF43" s="645"/>
      <c r="AG43" s="646"/>
      <c r="AH43" s="647"/>
      <c r="AI43" s="647">
        <f t="shared" si="7"/>
        <v>1336</v>
      </c>
      <c r="AJ43" s="648" t="s">
        <v>177</v>
      </c>
      <c r="AK43" s="623"/>
      <c r="AL43" s="645"/>
      <c r="AM43" s="646"/>
      <c r="AN43" s="647"/>
      <c r="AO43" s="647">
        <f t="shared" si="9"/>
        <v>0</v>
      </c>
      <c r="AP43" s="648"/>
      <c r="AQ43" s="623"/>
      <c r="AR43" s="645"/>
      <c r="AS43" s="646"/>
      <c r="AT43" s="647"/>
      <c r="AU43" s="647">
        <f t="shared" si="6"/>
        <v>8000</v>
      </c>
      <c r="AV43" s="648"/>
    </row>
    <row r="44" spans="2:48">
      <c r="B44" s="645"/>
      <c r="C44" s="646"/>
      <c r="D44" s="647"/>
      <c r="E44" s="647">
        <f t="shared" si="0"/>
        <v>1000</v>
      </c>
      <c r="F44" s="648"/>
      <c r="G44" s="555"/>
      <c r="H44" s="645"/>
      <c r="I44" s="646"/>
      <c r="J44" s="647"/>
      <c r="K44" s="647">
        <f t="shared" si="8"/>
        <v>15290</v>
      </c>
      <c r="L44" s="648"/>
      <c r="M44" s="555"/>
      <c r="N44" s="645"/>
      <c r="O44" s="646"/>
      <c r="P44" s="647"/>
      <c r="Q44" s="647">
        <f t="shared" si="2"/>
        <v>-3250</v>
      </c>
      <c r="R44" s="648"/>
      <c r="S44" s="623"/>
      <c r="T44" s="645"/>
      <c r="U44" s="646"/>
      <c r="V44" s="647"/>
      <c r="W44" s="647">
        <f t="shared" si="3"/>
        <v>3195</v>
      </c>
      <c r="X44" s="648"/>
      <c r="Y44" s="623"/>
      <c r="Z44" s="645"/>
      <c r="AA44" s="646"/>
      <c r="AB44" s="647"/>
      <c r="AC44" s="647">
        <f t="shared" si="4"/>
        <v>2391</v>
      </c>
      <c r="AD44" s="648"/>
      <c r="AE44" s="623"/>
      <c r="AF44" s="645"/>
      <c r="AG44" s="646"/>
      <c r="AH44" s="647"/>
      <c r="AI44" s="647">
        <f t="shared" si="7"/>
        <v>1336</v>
      </c>
      <c r="AJ44" s="648" t="s">
        <v>177</v>
      </c>
      <c r="AK44" s="623"/>
      <c r="AL44" s="645"/>
      <c r="AM44" s="646"/>
      <c r="AN44" s="647"/>
      <c r="AO44" s="647">
        <f t="shared" si="9"/>
        <v>0</v>
      </c>
      <c r="AP44" s="648"/>
      <c r="AQ44" s="623"/>
      <c r="AR44" s="645"/>
      <c r="AS44" s="646"/>
      <c r="AT44" s="647"/>
      <c r="AU44" s="647">
        <f t="shared" si="6"/>
        <v>8000</v>
      </c>
      <c r="AV44" s="648"/>
    </row>
    <row r="45" spans="2:48">
      <c r="B45" s="645"/>
      <c r="C45" s="646"/>
      <c r="D45" s="647"/>
      <c r="E45" s="647">
        <f t="shared" si="0"/>
        <v>1000</v>
      </c>
      <c r="F45" s="648"/>
      <c r="G45" s="555"/>
      <c r="H45" s="645"/>
      <c r="I45" s="646"/>
      <c r="J45" s="647"/>
      <c r="K45" s="647">
        <f t="shared" si="8"/>
        <v>15290</v>
      </c>
      <c r="L45" s="648"/>
      <c r="M45" s="555"/>
      <c r="N45" s="645"/>
      <c r="O45" s="646"/>
      <c r="P45" s="647"/>
      <c r="Q45" s="647">
        <f t="shared" si="2"/>
        <v>-3250</v>
      </c>
      <c r="R45" s="648"/>
      <c r="S45" s="623"/>
      <c r="T45" s="645"/>
      <c r="U45" s="646"/>
      <c r="V45" s="647"/>
      <c r="W45" s="647">
        <f t="shared" si="3"/>
        <v>3195</v>
      </c>
      <c r="X45" s="648"/>
      <c r="Y45" s="623"/>
      <c r="Z45" s="645"/>
      <c r="AA45" s="646"/>
      <c r="AB45" s="647"/>
      <c r="AC45" s="647">
        <f t="shared" si="4"/>
        <v>2391</v>
      </c>
      <c r="AD45" s="648"/>
      <c r="AE45" s="623"/>
      <c r="AF45" s="645"/>
      <c r="AG45" s="646"/>
      <c r="AH45" s="647"/>
      <c r="AI45" s="647">
        <f t="shared" si="7"/>
        <v>1336</v>
      </c>
      <c r="AJ45" s="648" t="s">
        <v>177</v>
      </c>
      <c r="AK45" s="623"/>
      <c r="AL45" s="645"/>
      <c r="AM45" s="646"/>
      <c r="AN45" s="647"/>
      <c r="AO45" s="647">
        <f t="shared" si="9"/>
        <v>0</v>
      </c>
      <c r="AP45" s="648"/>
      <c r="AQ45" s="623"/>
      <c r="AR45" s="645"/>
      <c r="AS45" s="646"/>
      <c r="AT45" s="647"/>
      <c r="AU45" s="647">
        <f t="shared" si="6"/>
        <v>8000</v>
      </c>
      <c r="AV45" s="648"/>
    </row>
    <row r="46" spans="2:48">
      <c r="B46" s="645"/>
      <c r="C46" s="646"/>
      <c r="D46" s="647"/>
      <c r="E46" s="647">
        <f t="shared" si="0"/>
        <v>1000</v>
      </c>
      <c r="F46" s="648"/>
      <c r="G46" s="555"/>
      <c r="H46" s="645"/>
      <c r="I46" s="646"/>
      <c r="J46" s="647"/>
      <c r="K46" s="647">
        <f t="shared" si="8"/>
        <v>15290</v>
      </c>
      <c r="L46" s="648"/>
      <c r="M46" s="555"/>
      <c r="N46" s="645"/>
      <c r="O46" s="646"/>
      <c r="P46" s="647"/>
      <c r="Q46" s="647">
        <f t="shared" si="2"/>
        <v>-3250</v>
      </c>
      <c r="R46" s="648"/>
      <c r="S46" s="623"/>
      <c r="T46" s="645"/>
      <c r="U46" s="646"/>
      <c r="V46" s="647"/>
      <c r="W46" s="647">
        <f t="shared" si="3"/>
        <v>3195</v>
      </c>
      <c r="X46" s="648"/>
      <c r="Y46" s="623"/>
      <c r="Z46" s="645"/>
      <c r="AA46" s="646"/>
      <c r="AB46" s="647"/>
      <c r="AC46" s="647">
        <f t="shared" si="4"/>
        <v>2391</v>
      </c>
      <c r="AD46" s="648"/>
      <c r="AE46" s="623"/>
      <c r="AF46" s="645"/>
      <c r="AG46" s="646"/>
      <c r="AH46" s="647"/>
      <c r="AI46" s="647">
        <f t="shared" si="7"/>
        <v>1336</v>
      </c>
      <c r="AJ46" s="648" t="s">
        <v>177</v>
      </c>
      <c r="AK46" s="623"/>
      <c r="AL46" s="645"/>
      <c r="AM46" s="646"/>
      <c r="AN46" s="647"/>
      <c r="AO46" s="647">
        <f t="shared" si="9"/>
        <v>0</v>
      </c>
      <c r="AP46" s="648"/>
      <c r="AQ46" s="623"/>
      <c r="AR46" s="645"/>
      <c r="AS46" s="646"/>
      <c r="AT46" s="647"/>
      <c r="AU46" s="647">
        <f t="shared" si="6"/>
        <v>8000</v>
      </c>
      <c r="AV46" s="648"/>
    </row>
    <row r="47" spans="2:48">
      <c r="B47" s="645"/>
      <c r="C47" s="646"/>
      <c r="D47" s="647"/>
      <c r="E47" s="647">
        <f t="shared" si="0"/>
        <v>1000</v>
      </c>
      <c r="F47" s="648"/>
      <c r="G47" s="555"/>
      <c r="H47" s="645"/>
      <c r="I47" s="646"/>
      <c r="J47" s="647"/>
      <c r="K47" s="647">
        <f t="shared" si="8"/>
        <v>15290</v>
      </c>
      <c r="L47" s="648"/>
      <c r="M47" s="555"/>
      <c r="N47" s="645"/>
      <c r="O47" s="646"/>
      <c r="P47" s="647"/>
      <c r="Q47" s="647">
        <f t="shared" si="2"/>
        <v>-3250</v>
      </c>
      <c r="R47" s="648"/>
      <c r="S47" s="623"/>
      <c r="T47" s="645"/>
      <c r="U47" s="646"/>
      <c r="V47" s="647"/>
      <c r="W47" s="647">
        <f t="shared" si="3"/>
        <v>3195</v>
      </c>
      <c r="X47" s="648"/>
      <c r="Y47" s="623"/>
      <c r="Z47" s="645"/>
      <c r="AA47" s="646"/>
      <c r="AB47" s="647"/>
      <c r="AC47" s="647">
        <f t="shared" si="4"/>
        <v>2391</v>
      </c>
      <c r="AD47" s="648"/>
      <c r="AE47" s="623"/>
      <c r="AF47" s="645"/>
      <c r="AG47" s="646"/>
      <c r="AH47" s="647"/>
      <c r="AI47" s="647">
        <f t="shared" si="7"/>
        <v>1336</v>
      </c>
      <c r="AJ47" s="648" t="s">
        <v>177</v>
      </c>
      <c r="AK47" s="623"/>
      <c r="AL47" s="645"/>
      <c r="AM47" s="646"/>
      <c r="AN47" s="647"/>
      <c r="AO47" s="647">
        <f t="shared" si="9"/>
        <v>0</v>
      </c>
      <c r="AP47" s="648"/>
      <c r="AQ47" s="623"/>
      <c r="AR47" s="645"/>
      <c r="AS47" s="646"/>
      <c r="AT47" s="647"/>
      <c r="AU47" s="647">
        <f t="shared" si="6"/>
        <v>8000</v>
      </c>
      <c r="AV47" s="648"/>
    </row>
    <row r="48" spans="2:48" ht="13.8" thickBot="1">
      <c r="B48" s="645"/>
      <c r="C48" s="655"/>
      <c r="D48" s="656"/>
      <c r="E48" s="647">
        <f t="shared" si="0"/>
        <v>1000</v>
      </c>
      <c r="F48" s="648"/>
      <c r="G48" s="555"/>
      <c r="H48" s="645"/>
      <c r="I48" s="655"/>
      <c r="J48" s="656"/>
      <c r="K48" s="647">
        <f t="shared" si="8"/>
        <v>15290</v>
      </c>
      <c r="L48" s="648"/>
      <c r="M48" s="555"/>
      <c r="N48" s="645"/>
      <c r="O48" s="655"/>
      <c r="P48" s="656"/>
      <c r="Q48" s="647">
        <f t="shared" si="2"/>
        <v>-3250</v>
      </c>
      <c r="R48" s="648"/>
      <c r="S48" s="623"/>
      <c r="T48" s="645"/>
      <c r="U48" s="655"/>
      <c r="V48" s="656"/>
      <c r="W48" s="647">
        <f t="shared" si="3"/>
        <v>3195</v>
      </c>
      <c r="X48" s="648"/>
      <c r="Y48" s="623"/>
      <c r="Z48" s="645"/>
      <c r="AA48" s="655"/>
      <c r="AB48" s="656"/>
      <c r="AC48" s="647">
        <f t="shared" si="4"/>
        <v>2391</v>
      </c>
      <c r="AD48" s="648"/>
      <c r="AE48" s="623"/>
      <c r="AF48" s="645"/>
      <c r="AG48" s="655"/>
      <c r="AH48" s="656"/>
      <c r="AI48" s="647">
        <f t="shared" si="7"/>
        <v>1336</v>
      </c>
      <c r="AJ48" s="648" t="s">
        <v>177</v>
      </c>
      <c r="AK48" s="623"/>
      <c r="AL48" s="645"/>
      <c r="AM48" s="655"/>
      <c r="AN48" s="656"/>
      <c r="AO48" s="647">
        <f t="shared" si="9"/>
        <v>0</v>
      </c>
      <c r="AP48" s="648"/>
      <c r="AQ48" s="623"/>
      <c r="AR48" s="645"/>
      <c r="AS48" s="655"/>
      <c r="AT48" s="656"/>
      <c r="AU48" s="647">
        <f t="shared" si="6"/>
        <v>8000</v>
      </c>
      <c r="AV48" s="648"/>
    </row>
    <row r="49" spans="1:63" s="662" customFormat="1" ht="15" thickBot="1">
      <c r="A49" s="657"/>
      <c r="B49" s="658"/>
      <c r="C49" s="659" t="s">
        <v>879</v>
      </c>
      <c r="D49" s="660">
        <f>SUM(D10:D48)</f>
        <v>91000</v>
      </c>
      <c r="E49" s="661"/>
      <c r="G49" s="657"/>
      <c r="H49" s="663"/>
      <c r="I49" s="664" t="s">
        <v>880</v>
      </c>
      <c r="J49" s="660">
        <f>SUM(J10:J48)</f>
        <v>69710</v>
      </c>
      <c r="K49" s="665"/>
      <c r="L49" s="657"/>
      <c r="M49" s="657"/>
      <c r="N49" s="658"/>
      <c r="O49" s="664" t="s">
        <v>90</v>
      </c>
      <c r="P49" s="660">
        <f>SUM(P10:P48)</f>
        <v>53250</v>
      </c>
      <c r="Q49" s="661"/>
      <c r="T49" s="658"/>
      <c r="U49" s="664" t="s">
        <v>90</v>
      </c>
      <c r="V49" s="660">
        <f>SUM(V10:V48)</f>
        <v>11805</v>
      </c>
      <c r="W49" s="661"/>
      <c r="Z49" s="658"/>
      <c r="AA49" s="664" t="s">
        <v>90</v>
      </c>
      <c r="AB49" s="660">
        <f>SUM(AB10:AB48)</f>
        <v>17609</v>
      </c>
      <c r="AC49" s="661"/>
      <c r="AF49" s="658"/>
      <c r="AG49" s="664" t="s">
        <v>90</v>
      </c>
      <c r="AH49" s="660">
        <f>SUM(AH10:AH48)</f>
        <v>3664</v>
      </c>
      <c r="AI49" s="661"/>
      <c r="AL49" s="658"/>
      <c r="AM49" s="664" t="s">
        <v>90</v>
      </c>
      <c r="AN49" s="660">
        <f>SUM(AN10:AN48)</f>
        <v>30000</v>
      </c>
      <c r="AO49" s="661"/>
      <c r="AR49" s="658"/>
      <c r="AS49" s="664" t="s">
        <v>90</v>
      </c>
      <c r="AT49" s="660">
        <f>SUM(AT10:AT48)</f>
        <v>2000</v>
      </c>
      <c r="AU49" s="661"/>
      <c r="AX49" s="666"/>
      <c r="AY49" s="667"/>
      <c r="AZ49" s="668"/>
      <c r="BA49" s="668"/>
      <c r="BB49" s="667"/>
      <c r="BC49" s="667"/>
      <c r="BD49" s="667"/>
      <c r="BE49" s="667"/>
      <c r="BF49" s="667"/>
      <c r="BG49" s="667"/>
      <c r="BH49" s="667"/>
      <c r="BI49" s="667"/>
      <c r="BJ49" s="667"/>
      <c r="BK49" s="667"/>
    </row>
    <row r="50" spans="1:63">
      <c r="B50" s="604"/>
      <c r="C50" s="605"/>
      <c r="D50" s="606"/>
      <c r="E50" s="606"/>
      <c r="F50" s="605"/>
    </row>
    <row r="51" spans="1:63">
      <c r="B51" s="604"/>
      <c r="C51" s="605"/>
      <c r="D51" s="606"/>
      <c r="E51" s="606"/>
      <c r="F51" s="605"/>
    </row>
  </sheetData>
  <mergeCells count="11">
    <mergeCell ref="Z6:AD6"/>
    <mergeCell ref="AF6:AJ6"/>
    <mergeCell ref="AL6:AP6"/>
    <mergeCell ref="AR6:AV6"/>
    <mergeCell ref="AF7:AG7"/>
    <mergeCell ref="T6:X6"/>
    <mergeCell ref="B2:F2"/>
    <mergeCell ref="C4:E4"/>
    <mergeCell ref="B6:F6"/>
    <mergeCell ref="H6:L6"/>
    <mergeCell ref="N6:R6"/>
  </mergeCells>
  <phoneticPr fontId="3"/>
  <pageMargins left="0.78740157480314965" right="0.78740157480314965" top="0.78740157480314965" bottom="0.59055118110236227" header="0.51181102362204722" footer="0.51181102362204722"/>
  <pageSetup paperSize="9" orientation="portrait" horizontalDpi="4294967293" verticalDpi="4294967293" r:id="rId1"/>
  <headerFooter alignWithMargins="0">
    <oddHeader>&amp;R&amp;Pページ</oddHeader>
  </headerFooter>
  <legacyDrawing r:id="rId2"/>
</worksheet>
</file>

<file path=xl/worksheets/sheet7.xml><?xml version="1.0" encoding="utf-8"?>
<worksheet xmlns="http://schemas.openxmlformats.org/spreadsheetml/2006/main" xmlns:r="http://schemas.openxmlformats.org/officeDocument/2006/relationships">
  <sheetPr>
    <tabColor rgb="FF00B0F0"/>
  </sheetPr>
  <dimension ref="B1:W68"/>
  <sheetViews>
    <sheetView zoomScale="85" zoomScaleNormal="85" zoomScaleSheetLayoutView="55" workbookViewId="0">
      <selection activeCell="F24" sqref="F24"/>
    </sheetView>
  </sheetViews>
  <sheetFormatPr defaultColWidth="9" defaultRowHeight="13.2"/>
  <cols>
    <col min="1" max="1" width="3.21875" style="473" customWidth="1"/>
    <col min="2" max="2" width="18" style="471" bestFit="1" customWidth="1"/>
    <col min="3" max="3" width="9.21875" style="471" customWidth="1"/>
    <col min="4" max="4" width="8" style="471" bestFit="1" customWidth="1"/>
    <col min="5" max="5" width="14.88671875" style="471" customWidth="1"/>
    <col min="6" max="6" width="27.6640625" style="472" bestFit="1" customWidth="1"/>
    <col min="7" max="7" width="2.44140625" style="473" customWidth="1"/>
    <col min="8" max="8" width="14.109375" style="474" hidden="1" customWidth="1"/>
    <col min="9" max="9" width="9.33203125" style="473" hidden="1" customWidth="1"/>
    <col min="10" max="10" width="9.77734375" style="473" hidden="1" customWidth="1"/>
    <col min="11" max="11" width="2" style="473" customWidth="1"/>
    <col min="12" max="12" width="13.44140625" style="475" bestFit="1" customWidth="1"/>
    <col min="13" max="13" width="24.109375" style="473" customWidth="1"/>
    <col min="14" max="14" width="15.88671875" style="473" customWidth="1"/>
    <col min="15" max="15" width="16.109375" style="476" customWidth="1"/>
    <col min="16" max="16" width="2.33203125" style="473" customWidth="1"/>
    <col min="17" max="17" width="14" style="473" hidden="1" customWidth="1"/>
    <col min="18" max="19" width="5.6640625" style="473" hidden="1" customWidth="1"/>
    <col min="20" max="20" width="7.88671875" style="473" bestFit="1" customWidth="1"/>
    <col min="21" max="21" width="6.109375" style="473" bestFit="1" customWidth="1"/>
    <col min="22" max="22" width="7.44140625" style="473" bestFit="1" customWidth="1"/>
    <col min="23" max="23" width="5.77734375" style="473" bestFit="1" customWidth="1"/>
    <col min="24" max="24" width="7.44140625" style="473" bestFit="1" customWidth="1"/>
    <col min="25" max="25" width="6.33203125" style="473" bestFit="1" customWidth="1"/>
    <col min="26" max="26" width="6.77734375" style="473" bestFit="1" customWidth="1"/>
    <col min="27" max="256" width="9" style="473"/>
    <col min="257" max="257" width="3.21875" style="473" customWidth="1"/>
    <col min="258" max="258" width="18" style="473" bestFit="1" customWidth="1"/>
    <col min="259" max="259" width="9.21875" style="473" customWidth="1"/>
    <col min="260" max="260" width="8" style="473" bestFit="1" customWidth="1"/>
    <col min="261" max="261" width="14.88671875" style="473" customWidth="1"/>
    <col min="262" max="262" width="27.6640625" style="473" bestFit="1" customWidth="1"/>
    <col min="263" max="263" width="2.44140625" style="473" customWidth="1"/>
    <col min="264" max="266" width="0" style="473" hidden="1" customWidth="1"/>
    <col min="267" max="267" width="2" style="473" customWidth="1"/>
    <col min="268" max="268" width="13.44140625" style="473" bestFit="1" customWidth="1"/>
    <col min="269" max="269" width="24.109375" style="473" customWidth="1"/>
    <col min="270" max="270" width="15.88671875" style="473" customWidth="1"/>
    <col min="271" max="271" width="16.109375" style="473" customWidth="1"/>
    <col min="272" max="272" width="2.33203125" style="473" customWidth="1"/>
    <col min="273" max="275" width="0" style="473" hidden="1" customWidth="1"/>
    <col min="276" max="276" width="7.88671875" style="473" bestFit="1" customWidth="1"/>
    <col min="277" max="277" width="6.109375" style="473" bestFit="1" customWidth="1"/>
    <col min="278" max="278" width="7.44140625" style="473" bestFit="1" customWidth="1"/>
    <col min="279" max="279" width="5.77734375" style="473" bestFit="1" customWidth="1"/>
    <col min="280" max="280" width="7.44140625" style="473" bestFit="1" customWidth="1"/>
    <col min="281" max="281" width="6.33203125" style="473" bestFit="1" customWidth="1"/>
    <col min="282" max="282" width="6.77734375" style="473" bestFit="1" customWidth="1"/>
    <col min="283" max="512" width="9" style="473"/>
    <col min="513" max="513" width="3.21875" style="473" customWidth="1"/>
    <col min="514" max="514" width="18" style="473" bestFit="1" customWidth="1"/>
    <col min="515" max="515" width="9.21875" style="473" customWidth="1"/>
    <col min="516" max="516" width="8" style="473" bestFit="1" customWidth="1"/>
    <col min="517" max="517" width="14.88671875" style="473" customWidth="1"/>
    <col min="518" max="518" width="27.6640625" style="473" bestFit="1" customWidth="1"/>
    <col min="519" max="519" width="2.44140625" style="473" customWidth="1"/>
    <col min="520" max="522" width="0" style="473" hidden="1" customWidth="1"/>
    <col min="523" max="523" width="2" style="473" customWidth="1"/>
    <col min="524" max="524" width="13.44140625" style="473" bestFit="1" customWidth="1"/>
    <col min="525" max="525" width="24.109375" style="473" customWidth="1"/>
    <col min="526" max="526" width="15.88671875" style="473" customWidth="1"/>
    <col min="527" max="527" width="16.109375" style="473" customWidth="1"/>
    <col min="528" max="528" width="2.33203125" style="473" customWidth="1"/>
    <col min="529" max="531" width="0" style="473" hidden="1" customWidth="1"/>
    <col min="532" max="532" width="7.88671875" style="473" bestFit="1" customWidth="1"/>
    <col min="533" max="533" width="6.109375" style="473" bestFit="1" customWidth="1"/>
    <col min="534" max="534" width="7.44140625" style="473" bestFit="1" customWidth="1"/>
    <col min="535" max="535" width="5.77734375" style="473" bestFit="1" customWidth="1"/>
    <col min="536" max="536" width="7.44140625" style="473" bestFit="1" customWidth="1"/>
    <col min="537" max="537" width="6.33203125" style="473" bestFit="1" customWidth="1"/>
    <col min="538" max="538" width="6.77734375" style="473" bestFit="1" customWidth="1"/>
    <col min="539" max="768" width="9" style="473"/>
    <col min="769" max="769" width="3.21875" style="473" customWidth="1"/>
    <col min="770" max="770" width="18" style="473" bestFit="1" customWidth="1"/>
    <col min="771" max="771" width="9.21875" style="473" customWidth="1"/>
    <col min="772" max="772" width="8" style="473" bestFit="1" customWidth="1"/>
    <col min="773" max="773" width="14.88671875" style="473" customWidth="1"/>
    <col min="774" max="774" width="27.6640625" style="473" bestFit="1" customWidth="1"/>
    <col min="775" max="775" width="2.44140625" style="473" customWidth="1"/>
    <col min="776" max="778" width="0" style="473" hidden="1" customWidth="1"/>
    <col min="779" max="779" width="2" style="473" customWidth="1"/>
    <col min="780" max="780" width="13.44140625" style="473" bestFit="1" customWidth="1"/>
    <col min="781" max="781" width="24.109375" style="473" customWidth="1"/>
    <col min="782" max="782" width="15.88671875" style="473" customWidth="1"/>
    <col min="783" max="783" width="16.109375" style="473" customWidth="1"/>
    <col min="784" max="784" width="2.33203125" style="473" customWidth="1"/>
    <col min="785" max="787" width="0" style="473" hidden="1" customWidth="1"/>
    <col min="788" max="788" width="7.88671875" style="473" bestFit="1" customWidth="1"/>
    <col min="789" max="789" width="6.109375" style="473" bestFit="1" customWidth="1"/>
    <col min="790" max="790" width="7.44140625" style="473" bestFit="1" customWidth="1"/>
    <col min="791" max="791" width="5.77734375" style="473" bestFit="1" customWidth="1"/>
    <col min="792" max="792" width="7.44140625" style="473" bestFit="1" customWidth="1"/>
    <col min="793" max="793" width="6.33203125" style="473" bestFit="1" customWidth="1"/>
    <col min="794" max="794" width="6.77734375" style="473" bestFit="1" customWidth="1"/>
    <col min="795" max="1024" width="9" style="473"/>
    <col min="1025" max="1025" width="3.21875" style="473" customWidth="1"/>
    <col min="1026" max="1026" width="18" style="473" bestFit="1" customWidth="1"/>
    <col min="1027" max="1027" width="9.21875" style="473" customWidth="1"/>
    <col min="1028" max="1028" width="8" style="473" bestFit="1" customWidth="1"/>
    <col min="1029" max="1029" width="14.88671875" style="473" customWidth="1"/>
    <col min="1030" max="1030" width="27.6640625" style="473" bestFit="1" customWidth="1"/>
    <col min="1031" max="1031" width="2.44140625" style="473" customWidth="1"/>
    <col min="1032" max="1034" width="0" style="473" hidden="1" customWidth="1"/>
    <col min="1035" max="1035" width="2" style="473" customWidth="1"/>
    <col min="1036" max="1036" width="13.44140625" style="473" bestFit="1" customWidth="1"/>
    <col min="1037" max="1037" width="24.109375" style="473" customWidth="1"/>
    <col min="1038" max="1038" width="15.88671875" style="473" customWidth="1"/>
    <col min="1039" max="1039" width="16.109375" style="473" customWidth="1"/>
    <col min="1040" max="1040" width="2.33203125" style="473" customWidth="1"/>
    <col min="1041" max="1043" width="0" style="473" hidden="1" customWidth="1"/>
    <col min="1044" max="1044" width="7.88671875" style="473" bestFit="1" customWidth="1"/>
    <col min="1045" max="1045" width="6.109375" style="473" bestFit="1" customWidth="1"/>
    <col min="1046" max="1046" width="7.44140625" style="473" bestFit="1" customWidth="1"/>
    <col min="1047" max="1047" width="5.77734375" style="473" bestFit="1" customWidth="1"/>
    <col min="1048" max="1048" width="7.44140625" style="473" bestFit="1" customWidth="1"/>
    <col min="1049" max="1049" width="6.33203125" style="473" bestFit="1" customWidth="1"/>
    <col min="1050" max="1050" width="6.77734375" style="473" bestFit="1" customWidth="1"/>
    <col min="1051" max="1280" width="9" style="473"/>
    <col min="1281" max="1281" width="3.21875" style="473" customWidth="1"/>
    <col min="1282" max="1282" width="18" style="473" bestFit="1" customWidth="1"/>
    <col min="1283" max="1283" width="9.21875" style="473" customWidth="1"/>
    <col min="1284" max="1284" width="8" style="473" bestFit="1" customWidth="1"/>
    <col min="1285" max="1285" width="14.88671875" style="473" customWidth="1"/>
    <col min="1286" max="1286" width="27.6640625" style="473" bestFit="1" customWidth="1"/>
    <col min="1287" max="1287" width="2.44140625" style="473" customWidth="1"/>
    <col min="1288" max="1290" width="0" style="473" hidden="1" customWidth="1"/>
    <col min="1291" max="1291" width="2" style="473" customWidth="1"/>
    <col min="1292" max="1292" width="13.44140625" style="473" bestFit="1" customWidth="1"/>
    <col min="1293" max="1293" width="24.109375" style="473" customWidth="1"/>
    <col min="1294" max="1294" width="15.88671875" style="473" customWidth="1"/>
    <col min="1295" max="1295" width="16.109375" style="473" customWidth="1"/>
    <col min="1296" max="1296" width="2.33203125" style="473" customWidth="1"/>
    <col min="1297" max="1299" width="0" style="473" hidden="1" customWidth="1"/>
    <col min="1300" max="1300" width="7.88671875" style="473" bestFit="1" customWidth="1"/>
    <col min="1301" max="1301" width="6.109375" style="473" bestFit="1" customWidth="1"/>
    <col min="1302" max="1302" width="7.44140625" style="473" bestFit="1" customWidth="1"/>
    <col min="1303" max="1303" width="5.77734375" style="473" bestFit="1" customWidth="1"/>
    <col min="1304" max="1304" width="7.44140625" style="473" bestFit="1" customWidth="1"/>
    <col min="1305" max="1305" width="6.33203125" style="473" bestFit="1" customWidth="1"/>
    <col min="1306" max="1306" width="6.77734375" style="473" bestFit="1" customWidth="1"/>
    <col min="1307" max="1536" width="9" style="473"/>
    <col min="1537" max="1537" width="3.21875" style="473" customWidth="1"/>
    <col min="1538" max="1538" width="18" style="473" bestFit="1" customWidth="1"/>
    <col min="1539" max="1539" width="9.21875" style="473" customWidth="1"/>
    <col min="1540" max="1540" width="8" style="473" bestFit="1" customWidth="1"/>
    <col min="1541" max="1541" width="14.88671875" style="473" customWidth="1"/>
    <col min="1542" max="1542" width="27.6640625" style="473" bestFit="1" customWidth="1"/>
    <col min="1543" max="1543" width="2.44140625" style="473" customWidth="1"/>
    <col min="1544" max="1546" width="0" style="473" hidden="1" customWidth="1"/>
    <col min="1547" max="1547" width="2" style="473" customWidth="1"/>
    <col min="1548" max="1548" width="13.44140625" style="473" bestFit="1" customWidth="1"/>
    <col min="1549" max="1549" width="24.109375" style="473" customWidth="1"/>
    <col min="1550" max="1550" width="15.88671875" style="473" customWidth="1"/>
    <col min="1551" max="1551" width="16.109375" style="473" customWidth="1"/>
    <col min="1552" max="1552" width="2.33203125" style="473" customWidth="1"/>
    <col min="1553" max="1555" width="0" style="473" hidden="1" customWidth="1"/>
    <col min="1556" max="1556" width="7.88671875" style="473" bestFit="1" customWidth="1"/>
    <col min="1557" max="1557" width="6.109375" style="473" bestFit="1" customWidth="1"/>
    <col min="1558" max="1558" width="7.44140625" style="473" bestFit="1" customWidth="1"/>
    <col min="1559" max="1559" width="5.77734375" style="473" bestFit="1" customWidth="1"/>
    <col min="1560" max="1560" width="7.44140625" style="473" bestFit="1" customWidth="1"/>
    <col min="1561" max="1561" width="6.33203125" style="473" bestFit="1" customWidth="1"/>
    <col min="1562" max="1562" width="6.77734375" style="473" bestFit="1" customWidth="1"/>
    <col min="1563" max="1792" width="9" style="473"/>
    <col min="1793" max="1793" width="3.21875" style="473" customWidth="1"/>
    <col min="1794" max="1794" width="18" style="473" bestFit="1" customWidth="1"/>
    <col min="1795" max="1795" width="9.21875" style="473" customWidth="1"/>
    <col min="1796" max="1796" width="8" style="473" bestFit="1" customWidth="1"/>
    <col min="1797" max="1797" width="14.88671875" style="473" customWidth="1"/>
    <col min="1798" max="1798" width="27.6640625" style="473" bestFit="1" customWidth="1"/>
    <col min="1799" max="1799" width="2.44140625" style="473" customWidth="1"/>
    <col min="1800" max="1802" width="0" style="473" hidden="1" customWidth="1"/>
    <col min="1803" max="1803" width="2" style="473" customWidth="1"/>
    <col min="1804" max="1804" width="13.44140625" style="473" bestFit="1" customWidth="1"/>
    <col min="1805" max="1805" width="24.109375" style="473" customWidth="1"/>
    <col min="1806" max="1806" width="15.88671875" style="473" customWidth="1"/>
    <col min="1807" max="1807" width="16.109375" style="473" customWidth="1"/>
    <col min="1808" max="1808" width="2.33203125" style="473" customWidth="1"/>
    <col min="1809" max="1811" width="0" style="473" hidden="1" customWidth="1"/>
    <col min="1812" max="1812" width="7.88671875" style="473" bestFit="1" customWidth="1"/>
    <col min="1813" max="1813" width="6.109375" style="473" bestFit="1" customWidth="1"/>
    <col min="1814" max="1814" width="7.44140625" style="473" bestFit="1" customWidth="1"/>
    <col min="1815" max="1815" width="5.77734375" style="473" bestFit="1" customWidth="1"/>
    <col min="1816" max="1816" width="7.44140625" style="473" bestFit="1" customWidth="1"/>
    <col min="1817" max="1817" width="6.33203125" style="473" bestFit="1" customWidth="1"/>
    <col min="1818" max="1818" width="6.77734375" style="473" bestFit="1" customWidth="1"/>
    <col min="1819" max="2048" width="9" style="473"/>
    <col min="2049" max="2049" width="3.21875" style="473" customWidth="1"/>
    <col min="2050" max="2050" width="18" style="473" bestFit="1" customWidth="1"/>
    <col min="2051" max="2051" width="9.21875" style="473" customWidth="1"/>
    <col min="2052" max="2052" width="8" style="473" bestFit="1" customWidth="1"/>
    <col min="2053" max="2053" width="14.88671875" style="473" customWidth="1"/>
    <col min="2054" max="2054" width="27.6640625" style="473" bestFit="1" customWidth="1"/>
    <col min="2055" max="2055" width="2.44140625" style="473" customWidth="1"/>
    <col min="2056" max="2058" width="0" style="473" hidden="1" customWidth="1"/>
    <col min="2059" max="2059" width="2" style="473" customWidth="1"/>
    <col min="2060" max="2060" width="13.44140625" style="473" bestFit="1" customWidth="1"/>
    <col min="2061" max="2061" width="24.109375" style="473" customWidth="1"/>
    <col min="2062" max="2062" width="15.88671875" style="473" customWidth="1"/>
    <col min="2063" max="2063" width="16.109375" style="473" customWidth="1"/>
    <col min="2064" max="2064" width="2.33203125" style="473" customWidth="1"/>
    <col min="2065" max="2067" width="0" style="473" hidden="1" customWidth="1"/>
    <col min="2068" max="2068" width="7.88671875" style="473" bestFit="1" customWidth="1"/>
    <col min="2069" max="2069" width="6.109375" style="473" bestFit="1" customWidth="1"/>
    <col min="2070" max="2070" width="7.44140625" style="473" bestFit="1" customWidth="1"/>
    <col min="2071" max="2071" width="5.77734375" style="473" bestFit="1" customWidth="1"/>
    <col min="2072" max="2072" width="7.44140625" style="473" bestFit="1" customWidth="1"/>
    <col min="2073" max="2073" width="6.33203125" style="473" bestFit="1" customWidth="1"/>
    <col min="2074" max="2074" width="6.77734375" style="473" bestFit="1" customWidth="1"/>
    <col min="2075" max="2304" width="9" style="473"/>
    <col min="2305" max="2305" width="3.21875" style="473" customWidth="1"/>
    <col min="2306" max="2306" width="18" style="473" bestFit="1" customWidth="1"/>
    <col min="2307" max="2307" width="9.21875" style="473" customWidth="1"/>
    <col min="2308" max="2308" width="8" style="473" bestFit="1" customWidth="1"/>
    <col min="2309" max="2309" width="14.88671875" style="473" customWidth="1"/>
    <col min="2310" max="2310" width="27.6640625" style="473" bestFit="1" customWidth="1"/>
    <col min="2311" max="2311" width="2.44140625" style="473" customWidth="1"/>
    <col min="2312" max="2314" width="0" style="473" hidden="1" customWidth="1"/>
    <col min="2315" max="2315" width="2" style="473" customWidth="1"/>
    <col min="2316" max="2316" width="13.44140625" style="473" bestFit="1" customWidth="1"/>
    <col min="2317" max="2317" width="24.109375" style="473" customWidth="1"/>
    <col min="2318" max="2318" width="15.88671875" style="473" customWidth="1"/>
    <col min="2319" max="2319" width="16.109375" style="473" customWidth="1"/>
    <col min="2320" max="2320" width="2.33203125" style="473" customWidth="1"/>
    <col min="2321" max="2323" width="0" style="473" hidden="1" customWidth="1"/>
    <col min="2324" max="2324" width="7.88671875" style="473" bestFit="1" customWidth="1"/>
    <col min="2325" max="2325" width="6.109375" style="473" bestFit="1" customWidth="1"/>
    <col min="2326" max="2326" width="7.44140625" style="473" bestFit="1" customWidth="1"/>
    <col min="2327" max="2327" width="5.77734375" style="473" bestFit="1" customWidth="1"/>
    <col min="2328" max="2328" width="7.44140625" style="473" bestFit="1" customWidth="1"/>
    <col min="2329" max="2329" width="6.33203125" style="473" bestFit="1" customWidth="1"/>
    <col min="2330" max="2330" width="6.77734375" style="473" bestFit="1" customWidth="1"/>
    <col min="2331" max="2560" width="9" style="473"/>
    <col min="2561" max="2561" width="3.21875" style="473" customWidth="1"/>
    <col min="2562" max="2562" width="18" style="473" bestFit="1" customWidth="1"/>
    <col min="2563" max="2563" width="9.21875" style="473" customWidth="1"/>
    <col min="2564" max="2564" width="8" style="473" bestFit="1" customWidth="1"/>
    <col min="2565" max="2565" width="14.88671875" style="473" customWidth="1"/>
    <col min="2566" max="2566" width="27.6640625" style="473" bestFit="1" customWidth="1"/>
    <col min="2567" max="2567" width="2.44140625" style="473" customWidth="1"/>
    <col min="2568" max="2570" width="0" style="473" hidden="1" customWidth="1"/>
    <col min="2571" max="2571" width="2" style="473" customWidth="1"/>
    <col min="2572" max="2572" width="13.44140625" style="473" bestFit="1" customWidth="1"/>
    <col min="2573" max="2573" width="24.109375" style="473" customWidth="1"/>
    <col min="2574" max="2574" width="15.88671875" style="473" customWidth="1"/>
    <col min="2575" max="2575" width="16.109375" style="473" customWidth="1"/>
    <col min="2576" max="2576" width="2.33203125" style="473" customWidth="1"/>
    <col min="2577" max="2579" width="0" style="473" hidden="1" customWidth="1"/>
    <col min="2580" max="2580" width="7.88671875" style="473" bestFit="1" customWidth="1"/>
    <col min="2581" max="2581" width="6.109375" style="473" bestFit="1" customWidth="1"/>
    <col min="2582" max="2582" width="7.44140625" style="473" bestFit="1" customWidth="1"/>
    <col min="2583" max="2583" width="5.77734375" style="473" bestFit="1" customWidth="1"/>
    <col min="2584" max="2584" width="7.44140625" style="473" bestFit="1" customWidth="1"/>
    <col min="2585" max="2585" width="6.33203125" style="473" bestFit="1" customWidth="1"/>
    <col min="2586" max="2586" width="6.77734375" style="473" bestFit="1" customWidth="1"/>
    <col min="2587" max="2816" width="9" style="473"/>
    <col min="2817" max="2817" width="3.21875" style="473" customWidth="1"/>
    <col min="2818" max="2818" width="18" style="473" bestFit="1" customWidth="1"/>
    <col min="2819" max="2819" width="9.21875" style="473" customWidth="1"/>
    <col min="2820" max="2820" width="8" style="473" bestFit="1" customWidth="1"/>
    <col min="2821" max="2821" width="14.88671875" style="473" customWidth="1"/>
    <col min="2822" max="2822" width="27.6640625" style="473" bestFit="1" customWidth="1"/>
    <col min="2823" max="2823" width="2.44140625" style="473" customWidth="1"/>
    <col min="2824" max="2826" width="0" style="473" hidden="1" customWidth="1"/>
    <col min="2827" max="2827" width="2" style="473" customWidth="1"/>
    <col min="2828" max="2828" width="13.44140625" style="473" bestFit="1" customWidth="1"/>
    <col min="2829" max="2829" width="24.109375" style="473" customWidth="1"/>
    <col min="2830" max="2830" width="15.88671875" style="473" customWidth="1"/>
    <col min="2831" max="2831" width="16.109375" style="473" customWidth="1"/>
    <col min="2832" max="2832" width="2.33203125" style="473" customWidth="1"/>
    <col min="2833" max="2835" width="0" style="473" hidden="1" customWidth="1"/>
    <col min="2836" max="2836" width="7.88671875" style="473" bestFit="1" customWidth="1"/>
    <col min="2837" max="2837" width="6.109375" style="473" bestFit="1" customWidth="1"/>
    <col min="2838" max="2838" width="7.44140625" style="473" bestFit="1" customWidth="1"/>
    <col min="2839" max="2839" width="5.77734375" style="473" bestFit="1" customWidth="1"/>
    <col min="2840" max="2840" width="7.44140625" style="473" bestFit="1" customWidth="1"/>
    <col min="2841" max="2841" width="6.33203125" style="473" bestFit="1" customWidth="1"/>
    <col min="2842" max="2842" width="6.77734375" style="473" bestFit="1" customWidth="1"/>
    <col min="2843" max="3072" width="9" style="473"/>
    <col min="3073" max="3073" width="3.21875" style="473" customWidth="1"/>
    <col min="3074" max="3074" width="18" style="473" bestFit="1" customWidth="1"/>
    <col min="3075" max="3075" width="9.21875" style="473" customWidth="1"/>
    <col min="3076" max="3076" width="8" style="473" bestFit="1" customWidth="1"/>
    <col min="3077" max="3077" width="14.88671875" style="473" customWidth="1"/>
    <col min="3078" max="3078" width="27.6640625" style="473" bestFit="1" customWidth="1"/>
    <col min="3079" max="3079" width="2.44140625" style="473" customWidth="1"/>
    <col min="3080" max="3082" width="0" style="473" hidden="1" customWidth="1"/>
    <col min="3083" max="3083" width="2" style="473" customWidth="1"/>
    <col min="3084" max="3084" width="13.44140625" style="473" bestFit="1" customWidth="1"/>
    <col min="3085" max="3085" width="24.109375" style="473" customWidth="1"/>
    <col min="3086" max="3086" width="15.88671875" style="473" customWidth="1"/>
    <col min="3087" max="3087" width="16.109375" style="473" customWidth="1"/>
    <col min="3088" max="3088" width="2.33203125" style="473" customWidth="1"/>
    <col min="3089" max="3091" width="0" style="473" hidden="1" customWidth="1"/>
    <col min="3092" max="3092" width="7.88671875" style="473" bestFit="1" customWidth="1"/>
    <col min="3093" max="3093" width="6.109375" style="473" bestFit="1" customWidth="1"/>
    <col min="3094" max="3094" width="7.44140625" style="473" bestFit="1" customWidth="1"/>
    <col min="3095" max="3095" width="5.77734375" style="473" bestFit="1" customWidth="1"/>
    <col min="3096" max="3096" width="7.44140625" style="473" bestFit="1" customWidth="1"/>
    <col min="3097" max="3097" width="6.33203125" style="473" bestFit="1" customWidth="1"/>
    <col min="3098" max="3098" width="6.77734375" style="473" bestFit="1" customWidth="1"/>
    <col min="3099" max="3328" width="9" style="473"/>
    <col min="3329" max="3329" width="3.21875" style="473" customWidth="1"/>
    <col min="3330" max="3330" width="18" style="473" bestFit="1" customWidth="1"/>
    <col min="3331" max="3331" width="9.21875" style="473" customWidth="1"/>
    <col min="3332" max="3332" width="8" style="473" bestFit="1" customWidth="1"/>
    <col min="3333" max="3333" width="14.88671875" style="473" customWidth="1"/>
    <col min="3334" max="3334" width="27.6640625" style="473" bestFit="1" customWidth="1"/>
    <col min="3335" max="3335" width="2.44140625" style="473" customWidth="1"/>
    <col min="3336" max="3338" width="0" style="473" hidden="1" customWidth="1"/>
    <col min="3339" max="3339" width="2" style="473" customWidth="1"/>
    <col min="3340" max="3340" width="13.44140625" style="473" bestFit="1" customWidth="1"/>
    <col min="3341" max="3341" width="24.109375" style="473" customWidth="1"/>
    <col min="3342" max="3342" width="15.88671875" style="473" customWidth="1"/>
    <col min="3343" max="3343" width="16.109375" style="473" customWidth="1"/>
    <col min="3344" max="3344" width="2.33203125" style="473" customWidth="1"/>
    <col min="3345" max="3347" width="0" style="473" hidden="1" customWidth="1"/>
    <col min="3348" max="3348" width="7.88671875" style="473" bestFit="1" customWidth="1"/>
    <col min="3349" max="3349" width="6.109375" style="473" bestFit="1" customWidth="1"/>
    <col min="3350" max="3350" width="7.44140625" style="473" bestFit="1" customWidth="1"/>
    <col min="3351" max="3351" width="5.77734375" style="473" bestFit="1" customWidth="1"/>
    <col min="3352" max="3352" width="7.44140625" style="473" bestFit="1" customWidth="1"/>
    <col min="3353" max="3353" width="6.33203125" style="473" bestFit="1" customWidth="1"/>
    <col min="3354" max="3354" width="6.77734375" style="473" bestFit="1" customWidth="1"/>
    <col min="3355" max="3584" width="9" style="473"/>
    <col min="3585" max="3585" width="3.21875" style="473" customWidth="1"/>
    <col min="3586" max="3586" width="18" style="473" bestFit="1" customWidth="1"/>
    <col min="3587" max="3587" width="9.21875" style="473" customWidth="1"/>
    <col min="3588" max="3588" width="8" style="473" bestFit="1" customWidth="1"/>
    <col min="3589" max="3589" width="14.88671875" style="473" customWidth="1"/>
    <col min="3590" max="3590" width="27.6640625" style="473" bestFit="1" customWidth="1"/>
    <col min="3591" max="3591" width="2.44140625" style="473" customWidth="1"/>
    <col min="3592" max="3594" width="0" style="473" hidden="1" customWidth="1"/>
    <col min="3595" max="3595" width="2" style="473" customWidth="1"/>
    <col min="3596" max="3596" width="13.44140625" style="473" bestFit="1" customWidth="1"/>
    <col min="3597" max="3597" width="24.109375" style="473" customWidth="1"/>
    <col min="3598" max="3598" width="15.88671875" style="473" customWidth="1"/>
    <col min="3599" max="3599" width="16.109375" style="473" customWidth="1"/>
    <col min="3600" max="3600" width="2.33203125" style="473" customWidth="1"/>
    <col min="3601" max="3603" width="0" style="473" hidden="1" customWidth="1"/>
    <col min="3604" max="3604" width="7.88671875" style="473" bestFit="1" customWidth="1"/>
    <col min="3605" max="3605" width="6.109375" style="473" bestFit="1" customWidth="1"/>
    <col min="3606" max="3606" width="7.44140625" style="473" bestFit="1" customWidth="1"/>
    <col min="3607" max="3607" width="5.77734375" style="473" bestFit="1" customWidth="1"/>
    <col min="3608" max="3608" width="7.44140625" style="473" bestFit="1" customWidth="1"/>
    <col min="3609" max="3609" width="6.33203125" style="473" bestFit="1" customWidth="1"/>
    <col min="3610" max="3610" width="6.77734375" style="473" bestFit="1" customWidth="1"/>
    <col min="3611" max="3840" width="9" style="473"/>
    <col min="3841" max="3841" width="3.21875" style="473" customWidth="1"/>
    <col min="3842" max="3842" width="18" style="473" bestFit="1" customWidth="1"/>
    <col min="3843" max="3843" width="9.21875" style="473" customWidth="1"/>
    <col min="3844" max="3844" width="8" style="473" bestFit="1" customWidth="1"/>
    <col min="3845" max="3845" width="14.88671875" style="473" customWidth="1"/>
    <col min="3846" max="3846" width="27.6640625" style="473" bestFit="1" customWidth="1"/>
    <col min="3847" max="3847" width="2.44140625" style="473" customWidth="1"/>
    <col min="3848" max="3850" width="0" style="473" hidden="1" customWidth="1"/>
    <col min="3851" max="3851" width="2" style="473" customWidth="1"/>
    <col min="3852" max="3852" width="13.44140625" style="473" bestFit="1" customWidth="1"/>
    <col min="3853" max="3853" width="24.109375" style="473" customWidth="1"/>
    <col min="3854" max="3854" width="15.88671875" style="473" customWidth="1"/>
    <col min="3855" max="3855" width="16.109375" style="473" customWidth="1"/>
    <col min="3856" max="3856" width="2.33203125" style="473" customWidth="1"/>
    <col min="3857" max="3859" width="0" style="473" hidden="1" customWidth="1"/>
    <col min="3860" max="3860" width="7.88671875" style="473" bestFit="1" customWidth="1"/>
    <col min="3861" max="3861" width="6.109375" style="473" bestFit="1" customWidth="1"/>
    <col min="3862" max="3862" width="7.44140625" style="473" bestFit="1" customWidth="1"/>
    <col min="3863" max="3863" width="5.77734375" style="473" bestFit="1" customWidth="1"/>
    <col min="3864" max="3864" width="7.44140625" style="473" bestFit="1" customWidth="1"/>
    <col min="3865" max="3865" width="6.33203125" style="473" bestFit="1" customWidth="1"/>
    <col min="3866" max="3866" width="6.77734375" style="473" bestFit="1" customWidth="1"/>
    <col min="3867" max="4096" width="9" style="473"/>
    <col min="4097" max="4097" width="3.21875" style="473" customWidth="1"/>
    <col min="4098" max="4098" width="18" style="473" bestFit="1" customWidth="1"/>
    <col min="4099" max="4099" width="9.21875" style="473" customWidth="1"/>
    <col min="4100" max="4100" width="8" style="473" bestFit="1" customWidth="1"/>
    <col min="4101" max="4101" width="14.88671875" style="473" customWidth="1"/>
    <col min="4102" max="4102" width="27.6640625" style="473" bestFit="1" customWidth="1"/>
    <col min="4103" max="4103" width="2.44140625" style="473" customWidth="1"/>
    <col min="4104" max="4106" width="0" style="473" hidden="1" customWidth="1"/>
    <col min="4107" max="4107" width="2" style="473" customWidth="1"/>
    <col min="4108" max="4108" width="13.44140625" style="473" bestFit="1" customWidth="1"/>
    <col min="4109" max="4109" width="24.109375" style="473" customWidth="1"/>
    <col min="4110" max="4110" width="15.88671875" style="473" customWidth="1"/>
    <col min="4111" max="4111" width="16.109375" style="473" customWidth="1"/>
    <col min="4112" max="4112" width="2.33203125" style="473" customWidth="1"/>
    <col min="4113" max="4115" width="0" style="473" hidden="1" customWidth="1"/>
    <col min="4116" max="4116" width="7.88671875" style="473" bestFit="1" customWidth="1"/>
    <col min="4117" max="4117" width="6.109375" style="473" bestFit="1" customWidth="1"/>
    <col min="4118" max="4118" width="7.44140625" style="473" bestFit="1" customWidth="1"/>
    <col min="4119" max="4119" width="5.77734375" style="473" bestFit="1" customWidth="1"/>
    <col min="4120" max="4120" width="7.44140625" style="473" bestFit="1" customWidth="1"/>
    <col min="4121" max="4121" width="6.33203125" style="473" bestFit="1" customWidth="1"/>
    <col min="4122" max="4122" width="6.77734375" style="473" bestFit="1" customWidth="1"/>
    <col min="4123" max="4352" width="9" style="473"/>
    <col min="4353" max="4353" width="3.21875" style="473" customWidth="1"/>
    <col min="4354" max="4354" width="18" style="473" bestFit="1" customWidth="1"/>
    <col min="4355" max="4355" width="9.21875" style="473" customWidth="1"/>
    <col min="4356" max="4356" width="8" style="473" bestFit="1" customWidth="1"/>
    <col min="4357" max="4357" width="14.88671875" style="473" customWidth="1"/>
    <col min="4358" max="4358" width="27.6640625" style="473" bestFit="1" customWidth="1"/>
    <col min="4359" max="4359" width="2.44140625" style="473" customWidth="1"/>
    <col min="4360" max="4362" width="0" style="473" hidden="1" customWidth="1"/>
    <col min="4363" max="4363" width="2" style="473" customWidth="1"/>
    <col min="4364" max="4364" width="13.44140625" style="473" bestFit="1" customWidth="1"/>
    <col min="4365" max="4365" width="24.109375" style="473" customWidth="1"/>
    <col min="4366" max="4366" width="15.88671875" style="473" customWidth="1"/>
    <col min="4367" max="4367" width="16.109375" style="473" customWidth="1"/>
    <col min="4368" max="4368" width="2.33203125" style="473" customWidth="1"/>
    <col min="4369" max="4371" width="0" style="473" hidden="1" customWidth="1"/>
    <col min="4372" max="4372" width="7.88671875" style="473" bestFit="1" customWidth="1"/>
    <col min="4373" max="4373" width="6.109375" style="473" bestFit="1" customWidth="1"/>
    <col min="4374" max="4374" width="7.44140625" style="473" bestFit="1" customWidth="1"/>
    <col min="4375" max="4375" width="5.77734375" style="473" bestFit="1" customWidth="1"/>
    <col min="4376" max="4376" width="7.44140625" style="473" bestFit="1" customWidth="1"/>
    <col min="4377" max="4377" width="6.33203125" style="473" bestFit="1" customWidth="1"/>
    <col min="4378" max="4378" width="6.77734375" style="473" bestFit="1" customWidth="1"/>
    <col min="4379" max="4608" width="9" style="473"/>
    <col min="4609" max="4609" width="3.21875" style="473" customWidth="1"/>
    <col min="4610" max="4610" width="18" style="473" bestFit="1" customWidth="1"/>
    <col min="4611" max="4611" width="9.21875" style="473" customWidth="1"/>
    <col min="4612" max="4612" width="8" style="473" bestFit="1" customWidth="1"/>
    <col min="4613" max="4613" width="14.88671875" style="473" customWidth="1"/>
    <col min="4614" max="4614" width="27.6640625" style="473" bestFit="1" customWidth="1"/>
    <col min="4615" max="4615" width="2.44140625" style="473" customWidth="1"/>
    <col min="4616" max="4618" width="0" style="473" hidden="1" customWidth="1"/>
    <col min="4619" max="4619" width="2" style="473" customWidth="1"/>
    <col min="4620" max="4620" width="13.44140625" style="473" bestFit="1" customWidth="1"/>
    <col min="4621" max="4621" width="24.109375" style="473" customWidth="1"/>
    <col min="4622" max="4622" width="15.88671875" style="473" customWidth="1"/>
    <col min="4623" max="4623" width="16.109375" style="473" customWidth="1"/>
    <col min="4624" max="4624" width="2.33203125" style="473" customWidth="1"/>
    <col min="4625" max="4627" width="0" style="473" hidden="1" customWidth="1"/>
    <col min="4628" max="4628" width="7.88671875" style="473" bestFit="1" customWidth="1"/>
    <col min="4629" max="4629" width="6.109375" style="473" bestFit="1" customWidth="1"/>
    <col min="4630" max="4630" width="7.44140625" style="473" bestFit="1" customWidth="1"/>
    <col min="4631" max="4631" width="5.77734375" style="473" bestFit="1" customWidth="1"/>
    <col min="4632" max="4632" width="7.44140625" style="473" bestFit="1" customWidth="1"/>
    <col min="4633" max="4633" width="6.33203125" style="473" bestFit="1" customWidth="1"/>
    <col min="4634" max="4634" width="6.77734375" style="473" bestFit="1" customWidth="1"/>
    <col min="4635" max="4864" width="9" style="473"/>
    <col min="4865" max="4865" width="3.21875" style="473" customWidth="1"/>
    <col min="4866" max="4866" width="18" style="473" bestFit="1" customWidth="1"/>
    <col min="4867" max="4867" width="9.21875" style="473" customWidth="1"/>
    <col min="4868" max="4868" width="8" style="473" bestFit="1" customWidth="1"/>
    <col min="4869" max="4869" width="14.88671875" style="473" customWidth="1"/>
    <col min="4870" max="4870" width="27.6640625" style="473" bestFit="1" customWidth="1"/>
    <col min="4871" max="4871" width="2.44140625" style="473" customWidth="1"/>
    <col min="4872" max="4874" width="0" style="473" hidden="1" customWidth="1"/>
    <col min="4875" max="4875" width="2" style="473" customWidth="1"/>
    <col min="4876" max="4876" width="13.44140625" style="473" bestFit="1" customWidth="1"/>
    <col min="4877" max="4877" width="24.109375" style="473" customWidth="1"/>
    <col min="4878" max="4878" width="15.88671875" style="473" customWidth="1"/>
    <col min="4879" max="4879" width="16.109375" style="473" customWidth="1"/>
    <col min="4880" max="4880" width="2.33203125" style="473" customWidth="1"/>
    <col min="4881" max="4883" width="0" style="473" hidden="1" customWidth="1"/>
    <col min="4884" max="4884" width="7.88671875" style="473" bestFit="1" customWidth="1"/>
    <col min="4885" max="4885" width="6.109375" style="473" bestFit="1" customWidth="1"/>
    <col min="4886" max="4886" width="7.44140625" style="473" bestFit="1" customWidth="1"/>
    <col min="4887" max="4887" width="5.77734375" style="473" bestFit="1" customWidth="1"/>
    <col min="4888" max="4888" width="7.44140625" style="473" bestFit="1" customWidth="1"/>
    <col min="4889" max="4889" width="6.33203125" style="473" bestFit="1" customWidth="1"/>
    <col min="4890" max="4890" width="6.77734375" style="473" bestFit="1" customWidth="1"/>
    <col min="4891" max="5120" width="9" style="473"/>
    <col min="5121" max="5121" width="3.21875" style="473" customWidth="1"/>
    <col min="5122" max="5122" width="18" style="473" bestFit="1" customWidth="1"/>
    <col min="5123" max="5123" width="9.21875" style="473" customWidth="1"/>
    <col min="5124" max="5124" width="8" style="473" bestFit="1" customWidth="1"/>
    <col min="5125" max="5125" width="14.88671875" style="473" customWidth="1"/>
    <col min="5126" max="5126" width="27.6640625" style="473" bestFit="1" customWidth="1"/>
    <col min="5127" max="5127" width="2.44140625" style="473" customWidth="1"/>
    <col min="5128" max="5130" width="0" style="473" hidden="1" customWidth="1"/>
    <col min="5131" max="5131" width="2" style="473" customWidth="1"/>
    <col min="5132" max="5132" width="13.44140625" style="473" bestFit="1" customWidth="1"/>
    <col min="5133" max="5133" width="24.109375" style="473" customWidth="1"/>
    <col min="5134" max="5134" width="15.88671875" style="473" customWidth="1"/>
    <col min="5135" max="5135" width="16.109375" style="473" customWidth="1"/>
    <col min="5136" max="5136" width="2.33203125" style="473" customWidth="1"/>
    <col min="5137" max="5139" width="0" style="473" hidden="1" customWidth="1"/>
    <col min="5140" max="5140" width="7.88671875" style="473" bestFit="1" customWidth="1"/>
    <col min="5141" max="5141" width="6.109375" style="473" bestFit="1" customWidth="1"/>
    <col min="5142" max="5142" width="7.44140625" style="473" bestFit="1" customWidth="1"/>
    <col min="5143" max="5143" width="5.77734375" style="473" bestFit="1" customWidth="1"/>
    <col min="5144" max="5144" width="7.44140625" style="473" bestFit="1" customWidth="1"/>
    <col min="5145" max="5145" width="6.33203125" style="473" bestFit="1" customWidth="1"/>
    <col min="5146" max="5146" width="6.77734375" style="473" bestFit="1" customWidth="1"/>
    <col min="5147" max="5376" width="9" style="473"/>
    <col min="5377" max="5377" width="3.21875" style="473" customWidth="1"/>
    <col min="5378" max="5378" width="18" style="473" bestFit="1" customWidth="1"/>
    <col min="5379" max="5379" width="9.21875" style="473" customWidth="1"/>
    <col min="5380" max="5380" width="8" style="473" bestFit="1" customWidth="1"/>
    <col min="5381" max="5381" width="14.88671875" style="473" customWidth="1"/>
    <col min="5382" max="5382" width="27.6640625" style="473" bestFit="1" customWidth="1"/>
    <col min="5383" max="5383" width="2.44140625" style="473" customWidth="1"/>
    <col min="5384" max="5386" width="0" style="473" hidden="1" customWidth="1"/>
    <col min="5387" max="5387" width="2" style="473" customWidth="1"/>
    <col min="5388" max="5388" width="13.44140625" style="473" bestFit="1" customWidth="1"/>
    <col min="5389" max="5389" width="24.109375" style="473" customWidth="1"/>
    <col min="5390" max="5390" width="15.88671875" style="473" customWidth="1"/>
    <col min="5391" max="5391" width="16.109375" style="473" customWidth="1"/>
    <col min="5392" max="5392" width="2.33203125" style="473" customWidth="1"/>
    <col min="5393" max="5395" width="0" style="473" hidden="1" customWidth="1"/>
    <col min="5396" max="5396" width="7.88671875" style="473" bestFit="1" customWidth="1"/>
    <col min="5397" max="5397" width="6.109375" style="473" bestFit="1" customWidth="1"/>
    <col min="5398" max="5398" width="7.44140625" style="473" bestFit="1" customWidth="1"/>
    <col min="5399" max="5399" width="5.77734375" style="473" bestFit="1" customWidth="1"/>
    <col min="5400" max="5400" width="7.44140625" style="473" bestFit="1" customWidth="1"/>
    <col min="5401" max="5401" width="6.33203125" style="473" bestFit="1" customWidth="1"/>
    <col min="5402" max="5402" width="6.77734375" style="473" bestFit="1" customWidth="1"/>
    <col min="5403" max="5632" width="9" style="473"/>
    <col min="5633" max="5633" width="3.21875" style="473" customWidth="1"/>
    <col min="5634" max="5634" width="18" style="473" bestFit="1" customWidth="1"/>
    <col min="5635" max="5635" width="9.21875" style="473" customWidth="1"/>
    <col min="5636" max="5636" width="8" style="473" bestFit="1" customWidth="1"/>
    <col min="5637" max="5637" width="14.88671875" style="473" customWidth="1"/>
    <col min="5638" max="5638" width="27.6640625" style="473" bestFit="1" customWidth="1"/>
    <col min="5639" max="5639" width="2.44140625" style="473" customWidth="1"/>
    <col min="5640" max="5642" width="0" style="473" hidden="1" customWidth="1"/>
    <col min="5643" max="5643" width="2" style="473" customWidth="1"/>
    <col min="5644" max="5644" width="13.44140625" style="473" bestFit="1" customWidth="1"/>
    <col min="5645" max="5645" width="24.109375" style="473" customWidth="1"/>
    <col min="5646" max="5646" width="15.88671875" style="473" customWidth="1"/>
    <col min="5647" max="5647" width="16.109375" style="473" customWidth="1"/>
    <col min="5648" max="5648" width="2.33203125" style="473" customWidth="1"/>
    <col min="5649" max="5651" width="0" style="473" hidden="1" customWidth="1"/>
    <col min="5652" max="5652" width="7.88671875" style="473" bestFit="1" customWidth="1"/>
    <col min="5653" max="5653" width="6.109375" style="473" bestFit="1" customWidth="1"/>
    <col min="5654" max="5654" width="7.44140625" style="473" bestFit="1" customWidth="1"/>
    <col min="5655" max="5655" width="5.77734375" style="473" bestFit="1" customWidth="1"/>
    <col min="5656" max="5656" width="7.44140625" style="473" bestFit="1" customWidth="1"/>
    <col min="5657" max="5657" width="6.33203125" style="473" bestFit="1" customWidth="1"/>
    <col min="5658" max="5658" width="6.77734375" style="473" bestFit="1" customWidth="1"/>
    <col min="5659" max="5888" width="9" style="473"/>
    <col min="5889" max="5889" width="3.21875" style="473" customWidth="1"/>
    <col min="5890" max="5890" width="18" style="473" bestFit="1" customWidth="1"/>
    <col min="5891" max="5891" width="9.21875" style="473" customWidth="1"/>
    <col min="5892" max="5892" width="8" style="473" bestFit="1" customWidth="1"/>
    <col min="5893" max="5893" width="14.88671875" style="473" customWidth="1"/>
    <col min="5894" max="5894" width="27.6640625" style="473" bestFit="1" customWidth="1"/>
    <col min="5895" max="5895" width="2.44140625" style="473" customWidth="1"/>
    <col min="5896" max="5898" width="0" style="473" hidden="1" customWidth="1"/>
    <col min="5899" max="5899" width="2" style="473" customWidth="1"/>
    <col min="5900" max="5900" width="13.44140625" style="473" bestFit="1" customWidth="1"/>
    <col min="5901" max="5901" width="24.109375" style="473" customWidth="1"/>
    <col min="5902" max="5902" width="15.88671875" style="473" customWidth="1"/>
    <col min="5903" max="5903" width="16.109375" style="473" customWidth="1"/>
    <col min="5904" max="5904" width="2.33203125" style="473" customWidth="1"/>
    <col min="5905" max="5907" width="0" style="473" hidden="1" customWidth="1"/>
    <col min="5908" max="5908" width="7.88671875" style="473" bestFit="1" customWidth="1"/>
    <col min="5909" max="5909" width="6.109375" style="473" bestFit="1" customWidth="1"/>
    <col min="5910" max="5910" width="7.44140625" style="473" bestFit="1" customWidth="1"/>
    <col min="5911" max="5911" width="5.77734375" style="473" bestFit="1" customWidth="1"/>
    <col min="5912" max="5912" width="7.44140625" style="473" bestFit="1" customWidth="1"/>
    <col min="5913" max="5913" width="6.33203125" style="473" bestFit="1" customWidth="1"/>
    <col min="5914" max="5914" width="6.77734375" style="473" bestFit="1" customWidth="1"/>
    <col min="5915" max="6144" width="9" style="473"/>
    <col min="6145" max="6145" width="3.21875" style="473" customWidth="1"/>
    <col min="6146" max="6146" width="18" style="473" bestFit="1" customWidth="1"/>
    <col min="6147" max="6147" width="9.21875" style="473" customWidth="1"/>
    <col min="6148" max="6148" width="8" style="473" bestFit="1" customWidth="1"/>
    <col min="6149" max="6149" width="14.88671875" style="473" customWidth="1"/>
    <col min="6150" max="6150" width="27.6640625" style="473" bestFit="1" customWidth="1"/>
    <col min="6151" max="6151" width="2.44140625" style="473" customWidth="1"/>
    <col min="6152" max="6154" width="0" style="473" hidden="1" customWidth="1"/>
    <col min="6155" max="6155" width="2" style="473" customWidth="1"/>
    <col min="6156" max="6156" width="13.44140625" style="473" bestFit="1" customWidth="1"/>
    <col min="6157" max="6157" width="24.109375" style="473" customWidth="1"/>
    <col min="6158" max="6158" width="15.88671875" style="473" customWidth="1"/>
    <col min="6159" max="6159" width="16.109375" style="473" customWidth="1"/>
    <col min="6160" max="6160" width="2.33203125" style="473" customWidth="1"/>
    <col min="6161" max="6163" width="0" style="473" hidden="1" customWidth="1"/>
    <col min="6164" max="6164" width="7.88671875" style="473" bestFit="1" customWidth="1"/>
    <col min="6165" max="6165" width="6.109375" style="473" bestFit="1" customWidth="1"/>
    <col min="6166" max="6166" width="7.44140625" style="473" bestFit="1" customWidth="1"/>
    <col min="6167" max="6167" width="5.77734375" style="473" bestFit="1" customWidth="1"/>
    <col min="6168" max="6168" width="7.44140625" style="473" bestFit="1" customWidth="1"/>
    <col min="6169" max="6169" width="6.33203125" style="473" bestFit="1" customWidth="1"/>
    <col min="6170" max="6170" width="6.77734375" style="473" bestFit="1" customWidth="1"/>
    <col min="6171" max="6400" width="9" style="473"/>
    <col min="6401" max="6401" width="3.21875" style="473" customWidth="1"/>
    <col min="6402" max="6402" width="18" style="473" bestFit="1" customWidth="1"/>
    <col min="6403" max="6403" width="9.21875" style="473" customWidth="1"/>
    <col min="6404" max="6404" width="8" style="473" bestFit="1" customWidth="1"/>
    <col min="6405" max="6405" width="14.88671875" style="473" customWidth="1"/>
    <col min="6406" max="6406" width="27.6640625" style="473" bestFit="1" customWidth="1"/>
    <col min="6407" max="6407" width="2.44140625" style="473" customWidth="1"/>
    <col min="6408" max="6410" width="0" style="473" hidden="1" customWidth="1"/>
    <col min="6411" max="6411" width="2" style="473" customWidth="1"/>
    <col min="6412" max="6412" width="13.44140625" style="473" bestFit="1" customWidth="1"/>
    <col min="6413" max="6413" width="24.109375" style="473" customWidth="1"/>
    <col min="6414" max="6414" width="15.88671875" style="473" customWidth="1"/>
    <col min="6415" max="6415" width="16.109375" style="473" customWidth="1"/>
    <col min="6416" max="6416" width="2.33203125" style="473" customWidth="1"/>
    <col min="6417" max="6419" width="0" style="473" hidden="1" customWidth="1"/>
    <col min="6420" max="6420" width="7.88671875" style="473" bestFit="1" customWidth="1"/>
    <col min="6421" max="6421" width="6.109375" style="473" bestFit="1" customWidth="1"/>
    <col min="6422" max="6422" width="7.44140625" style="473" bestFit="1" customWidth="1"/>
    <col min="6423" max="6423" width="5.77734375" style="473" bestFit="1" customWidth="1"/>
    <col min="6424" max="6424" width="7.44140625" style="473" bestFit="1" customWidth="1"/>
    <col min="6425" max="6425" width="6.33203125" style="473" bestFit="1" customWidth="1"/>
    <col min="6426" max="6426" width="6.77734375" style="473" bestFit="1" customWidth="1"/>
    <col min="6427" max="6656" width="9" style="473"/>
    <col min="6657" max="6657" width="3.21875" style="473" customWidth="1"/>
    <col min="6658" max="6658" width="18" style="473" bestFit="1" customWidth="1"/>
    <col min="6659" max="6659" width="9.21875" style="473" customWidth="1"/>
    <col min="6660" max="6660" width="8" style="473" bestFit="1" customWidth="1"/>
    <col min="6661" max="6661" width="14.88671875" style="473" customWidth="1"/>
    <col min="6662" max="6662" width="27.6640625" style="473" bestFit="1" customWidth="1"/>
    <col min="6663" max="6663" width="2.44140625" style="473" customWidth="1"/>
    <col min="6664" max="6666" width="0" style="473" hidden="1" customWidth="1"/>
    <col min="6667" max="6667" width="2" style="473" customWidth="1"/>
    <col min="6668" max="6668" width="13.44140625" style="473" bestFit="1" customWidth="1"/>
    <col min="6669" max="6669" width="24.109375" style="473" customWidth="1"/>
    <col min="6670" max="6670" width="15.88671875" style="473" customWidth="1"/>
    <col min="6671" max="6671" width="16.109375" style="473" customWidth="1"/>
    <col min="6672" max="6672" width="2.33203125" style="473" customWidth="1"/>
    <col min="6673" max="6675" width="0" style="473" hidden="1" customWidth="1"/>
    <col min="6676" max="6676" width="7.88671875" style="473" bestFit="1" customWidth="1"/>
    <col min="6677" max="6677" width="6.109375" style="473" bestFit="1" customWidth="1"/>
    <col min="6678" max="6678" width="7.44140625" style="473" bestFit="1" customWidth="1"/>
    <col min="6679" max="6679" width="5.77734375" style="473" bestFit="1" customWidth="1"/>
    <col min="6680" max="6680" width="7.44140625" style="473" bestFit="1" customWidth="1"/>
    <col min="6681" max="6681" width="6.33203125" style="473" bestFit="1" customWidth="1"/>
    <col min="6682" max="6682" width="6.77734375" style="473" bestFit="1" customWidth="1"/>
    <col min="6683" max="6912" width="9" style="473"/>
    <col min="6913" max="6913" width="3.21875" style="473" customWidth="1"/>
    <col min="6914" max="6914" width="18" style="473" bestFit="1" customWidth="1"/>
    <col min="6915" max="6915" width="9.21875" style="473" customWidth="1"/>
    <col min="6916" max="6916" width="8" style="473" bestFit="1" customWidth="1"/>
    <col min="6917" max="6917" width="14.88671875" style="473" customWidth="1"/>
    <col min="6918" max="6918" width="27.6640625" style="473" bestFit="1" customWidth="1"/>
    <col min="6919" max="6919" width="2.44140625" style="473" customWidth="1"/>
    <col min="6920" max="6922" width="0" style="473" hidden="1" customWidth="1"/>
    <col min="6923" max="6923" width="2" style="473" customWidth="1"/>
    <col min="6924" max="6924" width="13.44140625" style="473" bestFit="1" customWidth="1"/>
    <col min="6925" max="6925" width="24.109375" style="473" customWidth="1"/>
    <col min="6926" max="6926" width="15.88671875" style="473" customWidth="1"/>
    <col min="6927" max="6927" width="16.109375" style="473" customWidth="1"/>
    <col min="6928" max="6928" width="2.33203125" style="473" customWidth="1"/>
    <col min="6929" max="6931" width="0" style="473" hidden="1" customWidth="1"/>
    <col min="6932" max="6932" width="7.88671875" style="473" bestFit="1" customWidth="1"/>
    <col min="6933" max="6933" width="6.109375" style="473" bestFit="1" customWidth="1"/>
    <col min="6934" max="6934" width="7.44140625" style="473" bestFit="1" customWidth="1"/>
    <col min="6935" max="6935" width="5.77734375" style="473" bestFit="1" customWidth="1"/>
    <col min="6936" max="6936" width="7.44140625" style="473" bestFit="1" customWidth="1"/>
    <col min="6937" max="6937" width="6.33203125" style="473" bestFit="1" customWidth="1"/>
    <col min="6938" max="6938" width="6.77734375" style="473" bestFit="1" customWidth="1"/>
    <col min="6939" max="7168" width="9" style="473"/>
    <col min="7169" max="7169" width="3.21875" style="473" customWidth="1"/>
    <col min="7170" max="7170" width="18" style="473" bestFit="1" customWidth="1"/>
    <col min="7171" max="7171" width="9.21875" style="473" customWidth="1"/>
    <col min="7172" max="7172" width="8" style="473" bestFit="1" customWidth="1"/>
    <col min="7173" max="7173" width="14.88671875" style="473" customWidth="1"/>
    <col min="7174" max="7174" width="27.6640625" style="473" bestFit="1" customWidth="1"/>
    <col min="7175" max="7175" width="2.44140625" style="473" customWidth="1"/>
    <col min="7176" max="7178" width="0" style="473" hidden="1" customWidth="1"/>
    <col min="7179" max="7179" width="2" style="473" customWidth="1"/>
    <col min="7180" max="7180" width="13.44140625" style="473" bestFit="1" customWidth="1"/>
    <col min="7181" max="7181" width="24.109375" style="473" customWidth="1"/>
    <col min="7182" max="7182" width="15.88671875" style="473" customWidth="1"/>
    <col min="7183" max="7183" width="16.109375" style="473" customWidth="1"/>
    <col min="7184" max="7184" width="2.33203125" style="473" customWidth="1"/>
    <col min="7185" max="7187" width="0" style="473" hidden="1" customWidth="1"/>
    <col min="7188" max="7188" width="7.88671875" style="473" bestFit="1" customWidth="1"/>
    <col min="7189" max="7189" width="6.109375" style="473" bestFit="1" customWidth="1"/>
    <col min="7190" max="7190" width="7.44140625" style="473" bestFit="1" customWidth="1"/>
    <col min="7191" max="7191" width="5.77734375" style="473" bestFit="1" customWidth="1"/>
    <col min="7192" max="7192" width="7.44140625" style="473" bestFit="1" customWidth="1"/>
    <col min="7193" max="7193" width="6.33203125" style="473" bestFit="1" customWidth="1"/>
    <col min="7194" max="7194" width="6.77734375" style="473" bestFit="1" customWidth="1"/>
    <col min="7195" max="7424" width="9" style="473"/>
    <col min="7425" max="7425" width="3.21875" style="473" customWidth="1"/>
    <col min="7426" max="7426" width="18" style="473" bestFit="1" customWidth="1"/>
    <col min="7427" max="7427" width="9.21875" style="473" customWidth="1"/>
    <col min="7428" max="7428" width="8" style="473" bestFit="1" customWidth="1"/>
    <col min="7429" max="7429" width="14.88671875" style="473" customWidth="1"/>
    <col min="7430" max="7430" width="27.6640625" style="473" bestFit="1" customWidth="1"/>
    <col min="7431" max="7431" width="2.44140625" style="473" customWidth="1"/>
    <col min="7432" max="7434" width="0" style="473" hidden="1" customWidth="1"/>
    <col min="7435" max="7435" width="2" style="473" customWidth="1"/>
    <col min="7436" max="7436" width="13.44140625" style="473" bestFit="1" customWidth="1"/>
    <col min="7437" max="7437" width="24.109375" style="473" customWidth="1"/>
    <col min="7438" max="7438" width="15.88671875" style="473" customWidth="1"/>
    <col min="7439" max="7439" width="16.109375" style="473" customWidth="1"/>
    <col min="7440" max="7440" width="2.33203125" style="473" customWidth="1"/>
    <col min="7441" max="7443" width="0" style="473" hidden="1" customWidth="1"/>
    <col min="7444" max="7444" width="7.88671875" style="473" bestFit="1" customWidth="1"/>
    <col min="7445" max="7445" width="6.109375" style="473" bestFit="1" customWidth="1"/>
    <col min="7446" max="7446" width="7.44140625" style="473" bestFit="1" customWidth="1"/>
    <col min="7447" max="7447" width="5.77734375" style="473" bestFit="1" customWidth="1"/>
    <col min="7448" max="7448" width="7.44140625" style="473" bestFit="1" customWidth="1"/>
    <col min="7449" max="7449" width="6.33203125" style="473" bestFit="1" customWidth="1"/>
    <col min="7450" max="7450" width="6.77734375" style="473" bestFit="1" customWidth="1"/>
    <col min="7451" max="7680" width="9" style="473"/>
    <col min="7681" max="7681" width="3.21875" style="473" customWidth="1"/>
    <col min="7682" max="7682" width="18" style="473" bestFit="1" customWidth="1"/>
    <col min="7683" max="7683" width="9.21875" style="473" customWidth="1"/>
    <col min="7684" max="7684" width="8" style="473" bestFit="1" customWidth="1"/>
    <col min="7685" max="7685" width="14.88671875" style="473" customWidth="1"/>
    <col min="7686" max="7686" width="27.6640625" style="473" bestFit="1" customWidth="1"/>
    <col min="7687" max="7687" width="2.44140625" style="473" customWidth="1"/>
    <col min="7688" max="7690" width="0" style="473" hidden="1" customWidth="1"/>
    <col min="7691" max="7691" width="2" style="473" customWidth="1"/>
    <col min="7692" max="7692" width="13.44140625" style="473" bestFit="1" customWidth="1"/>
    <col min="7693" max="7693" width="24.109375" style="473" customWidth="1"/>
    <col min="7694" max="7694" width="15.88671875" style="473" customWidth="1"/>
    <col min="7695" max="7695" width="16.109375" style="473" customWidth="1"/>
    <col min="7696" max="7696" width="2.33203125" style="473" customWidth="1"/>
    <col min="7697" max="7699" width="0" style="473" hidden="1" customWidth="1"/>
    <col min="7700" max="7700" width="7.88671875" style="473" bestFit="1" customWidth="1"/>
    <col min="7701" max="7701" width="6.109375" style="473" bestFit="1" customWidth="1"/>
    <col min="7702" max="7702" width="7.44140625" style="473" bestFit="1" customWidth="1"/>
    <col min="7703" max="7703" width="5.77734375" style="473" bestFit="1" customWidth="1"/>
    <col min="7704" max="7704" width="7.44140625" style="473" bestFit="1" customWidth="1"/>
    <col min="7705" max="7705" width="6.33203125" style="473" bestFit="1" customWidth="1"/>
    <col min="7706" max="7706" width="6.77734375" style="473" bestFit="1" customWidth="1"/>
    <col min="7707" max="7936" width="9" style="473"/>
    <col min="7937" max="7937" width="3.21875" style="473" customWidth="1"/>
    <col min="7938" max="7938" width="18" style="473" bestFit="1" customWidth="1"/>
    <col min="7939" max="7939" width="9.21875" style="473" customWidth="1"/>
    <col min="7940" max="7940" width="8" style="473" bestFit="1" customWidth="1"/>
    <col min="7941" max="7941" width="14.88671875" style="473" customWidth="1"/>
    <col min="7942" max="7942" width="27.6640625" style="473" bestFit="1" customWidth="1"/>
    <col min="7943" max="7943" width="2.44140625" style="473" customWidth="1"/>
    <col min="7944" max="7946" width="0" style="473" hidden="1" customWidth="1"/>
    <col min="7947" max="7947" width="2" style="473" customWidth="1"/>
    <col min="7948" max="7948" width="13.44140625" style="473" bestFit="1" customWidth="1"/>
    <col min="7949" max="7949" width="24.109375" style="473" customWidth="1"/>
    <col min="7950" max="7950" width="15.88671875" style="473" customWidth="1"/>
    <col min="7951" max="7951" width="16.109375" style="473" customWidth="1"/>
    <col min="7952" max="7952" width="2.33203125" style="473" customWidth="1"/>
    <col min="7953" max="7955" width="0" style="473" hidden="1" customWidth="1"/>
    <col min="7956" max="7956" width="7.88671875" style="473" bestFit="1" customWidth="1"/>
    <col min="7957" max="7957" width="6.109375" style="473" bestFit="1" customWidth="1"/>
    <col min="7958" max="7958" width="7.44140625" style="473" bestFit="1" customWidth="1"/>
    <col min="7959" max="7959" width="5.77734375" style="473" bestFit="1" customWidth="1"/>
    <col min="7960" max="7960" width="7.44140625" style="473" bestFit="1" customWidth="1"/>
    <col min="7961" max="7961" width="6.33203125" style="473" bestFit="1" customWidth="1"/>
    <col min="7962" max="7962" width="6.77734375" style="473" bestFit="1" customWidth="1"/>
    <col min="7963" max="8192" width="9" style="473"/>
    <col min="8193" max="8193" width="3.21875" style="473" customWidth="1"/>
    <col min="8194" max="8194" width="18" style="473" bestFit="1" customWidth="1"/>
    <col min="8195" max="8195" width="9.21875" style="473" customWidth="1"/>
    <col min="8196" max="8196" width="8" style="473" bestFit="1" customWidth="1"/>
    <col min="8197" max="8197" width="14.88671875" style="473" customWidth="1"/>
    <col min="8198" max="8198" width="27.6640625" style="473" bestFit="1" customWidth="1"/>
    <col min="8199" max="8199" width="2.44140625" style="473" customWidth="1"/>
    <col min="8200" max="8202" width="0" style="473" hidden="1" customWidth="1"/>
    <col min="8203" max="8203" width="2" style="473" customWidth="1"/>
    <col min="8204" max="8204" width="13.44140625" style="473" bestFit="1" customWidth="1"/>
    <col min="8205" max="8205" width="24.109375" style="473" customWidth="1"/>
    <col min="8206" max="8206" width="15.88671875" style="473" customWidth="1"/>
    <col min="8207" max="8207" width="16.109375" style="473" customWidth="1"/>
    <col min="8208" max="8208" width="2.33203125" style="473" customWidth="1"/>
    <col min="8209" max="8211" width="0" style="473" hidden="1" customWidth="1"/>
    <col min="8212" max="8212" width="7.88671875" style="473" bestFit="1" customWidth="1"/>
    <col min="8213" max="8213" width="6.109375" style="473" bestFit="1" customWidth="1"/>
    <col min="8214" max="8214" width="7.44140625" style="473" bestFit="1" customWidth="1"/>
    <col min="8215" max="8215" width="5.77734375" style="473" bestFit="1" customWidth="1"/>
    <col min="8216" max="8216" width="7.44140625" style="473" bestFit="1" customWidth="1"/>
    <col min="8217" max="8217" width="6.33203125" style="473" bestFit="1" customWidth="1"/>
    <col min="8218" max="8218" width="6.77734375" style="473" bestFit="1" customWidth="1"/>
    <col min="8219" max="8448" width="9" style="473"/>
    <col min="8449" max="8449" width="3.21875" style="473" customWidth="1"/>
    <col min="8450" max="8450" width="18" style="473" bestFit="1" customWidth="1"/>
    <col min="8451" max="8451" width="9.21875" style="473" customWidth="1"/>
    <col min="8452" max="8452" width="8" style="473" bestFit="1" customWidth="1"/>
    <col min="8453" max="8453" width="14.88671875" style="473" customWidth="1"/>
    <col min="8454" max="8454" width="27.6640625" style="473" bestFit="1" customWidth="1"/>
    <col min="8455" max="8455" width="2.44140625" style="473" customWidth="1"/>
    <col min="8456" max="8458" width="0" style="473" hidden="1" customWidth="1"/>
    <col min="8459" max="8459" width="2" style="473" customWidth="1"/>
    <col min="8460" max="8460" width="13.44140625" style="473" bestFit="1" customWidth="1"/>
    <col min="8461" max="8461" width="24.109375" style="473" customWidth="1"/>
    <col min="8462" max="8462" width="15.88671875" style="473" customWidth="1"/>
    <col min="8463" max="8463" width="16.109375" style="473" customWidth="1"/>
    <col min="8464" max="8464" width="2.33203125" style="473" customWidth="1"/>
    <col min="8465" max="8467" width="0" style="473" hidden="1" customWidth="1"/>
    <col min="8468" max="8468" width="7.88671875" style="473" bestFit="1" customWidth="1"/>
    <col min="8469" max="8469" width="6.109375" style="473" bestFit="1" customWidth="1"/>
    <col min="8470" max="8470" width="7.44140625" style="473" bestFit="1" customWidth="1"/>
    <col min="8471" max="8471" width="5.77734375" style="473" bestFit="1" customWidth="1"/>
    <col min="8472" max="8472" width="7.44140625" style="473" bestFit="1" customWidth="1"/>
    <col min="8473" max="8473" width="6.33203125" style="473" bestFit="1" customWidth="1"/>
    <col min="8474" max="8474" width="6.77734375" style="473" bestFit="1" customWidth="1"/>
    <col min="8475" max="8704" width="9" style="473"/>
    <col min="8705" max="8705" width="3.21875" style="473" customWidth="1"/>
    <col min="8706" max="8706" width="18" style="473" bestFit="1" customWidth="1"/>
    <col min="8707" max="8707" width="9.21875" style="473" customWidth="1"/>
    <col min="8708" max="8708" width="8" style="473" bestFit="1" customWidth="1"/>
    <col min="8709" max="8709" width="14.88671875" style="473" customWidth="1"/>
    <col min="8710" max="8710" width="27.6640625" style="473" bestFit="1" customWidth="1"/>
    <col min="8711" max="8711" width="2.44140625" style="473" customWidth="1"/>
    <col min="8712" max="8714" width="0" style="473" hidden="1" customWidth="1"/>
    <col min="8715" max="8715" width="2" style="473" customWidth="1"/>
    <col min="8716" max="8716" width="13.44140625" style="473" bestFit="1" customWidth="1"/>
    <col min="8717" max="8717" width="24.109375" style="473" customWidth="1"/>
    <col min="8718" max="8718" width="15.88671875" style="473" customWidth="1"/>
    <col min="8719" max="8719" width="16.109375" style="473" customWidth="1"/>
    <col min="8720" max="8720" width="2.33203125" style="473" customWidth="1"/>
    <col min="8721" max="8723" width="0" style="473" hidden="1" customWidth="1"/>
    <col min="8724" max="8724" width="7.88671875" style="473" bestFit="1" customWidth="1"/>
    <col min="8725" max="8725" width="6.109375" style="473" bestFit="1" customWidth="1"/>
    <col min="8726" max="8726" width="7.44140625" style="473" bestFit="1" customWidth="1"/>
    <col min="8727" max="8727" width="5.77734375" style="473" bestFit="1" customWidth="1"/>
    <col min="8728" max="8728" width="7.44140625" style="473" bestFit="1" customWidth="1"/>
    <col min="8729" max="8729" width="6.33203125" style="473" bestFit="1" customWidth="1"/>
    <col min="8730" max="8730" width="6.77734375" style="473" bestFit="1" customWidth="1"/>
    <col min="8731" max="8960" width="9" style="473"/>
    <col min="8961" max="8961" width="3.21875" style="473" customWidth="1"/>
    <col min="8962" max="8962" width="18" style="473" bestFit="1" customWidth="1"/>
    <col min="8963" max="8963" width="9.21875" style="473" customWidth="1"/>
    <col min="8964" max="8964" width="8" style="473" bestFit="1" customWidth="1"/>
    <col min="8965" max="8965" width="14.88671875" style="473" customWidth="1"/>
    <col min="8966" max="8966" width="27.6640625" style="473" bestFit="1" customWidth="1"/>
    <col min="8967" max="8967" width="2.44140625" style="473" customWidth="1"/>
    <col min="8968" max="8970" width="0" style="473" hidden="1" customWidth="1"/>
    <col min="8971" max="8971" width="2" style="473" customWidth="1"/>
    <col min="8972" max="8972" width="13.44140625" style="473" bestFit="1" customWidth="1"/>
    <col min="8973" max="8973" width="24.109375" style="473" customWidth="1"/>
    <col min="8974" max="8974" width="15.88671875" style="473" customWidth="1"/>
    <col min="8975" max="8975" width="16.109375" style="473" customWidth="1"/>
    <col min="8976" max="8976" width="2.33203125" style="473" customWidth="1"/>
    <col min="8977" max="8979" width="0" style="473" hidden="1" customWidth="1"/>
    <col min="8980" max="8980" width="7.88671875" style="473" bestFit="1" customWidth="1"/>
    <col min="8981" max="8981" width="6.109375" style="473" bestFit="1" customWidth="1"/>
    <col min="8982" max="8982" width="7.44140625" style="473" bestFit="1" customWidth="1"/>
    <col min="8983" max="8983" width="5.77734375" style="473" bestFit="1" customWidth="1"/>
    <col min="8984" max="8984" width="7.44140625" style="473" bestFit="1" customWidth="1"/>
    <col min="8985" max="8985" width="6.33203125" style="473" bestFit="1" customWidth="1"/>
    <col min="8986" max="8986" width="6.77734375" style="473" bestFit="1" customWidth="1"/>
    <col min="8987" max="9216" width="9" style="473"/>
    <col min="9217" max="9217" width="3.21875" style="473" customWidth="1"/>
    <col min="9218" max="9218" width="18" style="473" bestFit="1" customWidth="1"/>
    <col min="9219" max="9219" width="9.21875" style="473" customWidth="1"/>
    <col min="9220" max="9220" width="8" style="473" bestFit="1" customWidth="1"/>
    <col min="9221" max="9221" width="14.88671875" style="473" customWidth="1"/>
    <col min="9222" max="9222" width="27.6640625" style="473" bestFit="1" customWidth="1"/>
    <col min="9223" max="9223" width="2.44140625" style="473" customWidth="1"/>
    <col min="9224" max="9226" width="0" style="473" hidden="1" customWidth="1"/>
    <col min="9227" max="9227" width="2" style="473" customWidth="1"/>
    <col min="9228" max="9228" width="13.44140625" style="473" bestFit="1" customWidth="1"/>
    <col min="9229" max="9229" width="24.109375" style="473" customWidth="1"/>
    <col min="9230" max="9230" width="15.88671875" style="473" customWidth="1"/>
    <col min="9231" max="9231" width="16.109375" style="473" customWidth="1"/>
    <col min="9232" max="9232" width="2.33203125" style="473" customWidth="1"/>
    <col min="9233" max="9235" width="0" style="473" hidden="1" customWidth="1"/>
    <col min="9236" max="9236" width="7.88671875" style="473" bestFit="1" customWidth="1"/>
    <col min="9237" max="9237" width="6.109375" style="473" bestFit="1" customWidth="1"/>
    <col min="9238" max="9238" width="7.44140625" style="473" bestFit="1" customWidth="1"/>
    <col min="9239" max="9239" width="5.77734375" style="473" bestFit="1" customWidth="1"/>
    <col min="9240" max="9240" width="7.44140625" style="473" bestFit="1" customWidth="1"/>
    <col min="9241" max="9241" width="6.33203125" style="473" bestFit="1" customWidth="1"/>
    <col min="9242" max="9242" width="6.77734375" style="473" bestFit="1" customWidth="1"/>
    <col min="9243" max="9472" width="9" style="473"/>
    <col min="9473" max="9473" width="3.21875" style="473" customWidth="1"/>
    <col min="9474" max="9474" width="18" style="473" bestFit="1" customWidth="1"/>
    <col min="9475" max="9475" width="9.21875" style="473" customWidth="1"/>
    <col min="9476" max="9476" width="8" style="473" bestFit="1" customWidth="1"/>
    <col min="9477" max="9477" width="14.88671875" style="473" customWidth="1"/>
    <col min="9478" max="9478" width="27.6640625" style="473" bestFit="1" customWidth="1"/>
    <col min="9479" max="9479" width="2.44140625" style="473" customWidth="1"/>
    <col min="9480" max="9482" width="0" style="473" hidden="1" customWidth="1"/>
    <col min="9483" max="9483" width="2" style="473" customWidth="1"/>
    <col min="9484" max="9484" width="13.44140625" style="473" bestFit="1" customWidth="1"/>
    <col min="9485" max="9485" width="24.109375" style="473" customWidth="1"/>
    <col min="9486" max="9486" width="15.88671875" style="473" customWidth="1"/>
    <col min="9487" max="9487" width="16.109375" style="473" customWidth="1"/>
    <col min="9488" max="9488" width="2.33203125" style="473" customWidth="1"/>
    <col min="9489" max="9491" width="0" style="473" hidden="1" customWidth="1"/>
    <col min="9492" max="9492" width="7.88671875" style="473" bestFit="1" customWidth="1"/>
    <col min="9493" max="9493" width="6.109375" style="473" bestFit="1" customWidth="1"/>
    <col min="9494" max="9494" width="7.44140625" style="473" bestFit="1" customWidth="1"/>
    <col min="9495" max="9495" width="5.77734375" style="473" bestFit="1" customWidth="1"/>
    <col min="9496" max="9496" width="7.44140625" style="473" bestFit="1" customWidth="1"/>
    <col min="9497" max="9497" width="6.33203125" style="473" bestFit="1" customWidth="1"/>
    <col min="9498" max="9498" width="6.77734375" style="473" bestFit="1" customWidth="1"/>
    <col min="9499" max="9728" width="9" style="473"/>
    <col min="9729" max="9729" width="3.21875" style="473" customWidth="1"/>
    <col min="9730" max="9730" width="18" style="473" bestFit="1" customWidth="1"/>
    <col min="9731" max="9731" width="9.21875" style="473" customWidth="1"/>
    <col min="9732" max="9732" width="8" style="473" bestFit="1" customWidth="1"/>
    <col min="9733" max="9733" width="14.88671875" style="473" customWidth="1"/>
    <col min="9734" max="9734" width="27.6640625" style="473" bestFit="1" customWidth="1"/>
    <col min="9735" max="9735" width="2.44140625" style="473" customWidth="1"/>
    <col min="9736" max="9738" width="0" style="473" hidden="1" customWidth="1"/>
    <col min="9739" max="9739" width="2" style="473" customWidth="1"/>
    <col min="9740" max="9740" width="13.44140625" style="473" bestFit="1" customWidth="1"/>
    <col min="9741" max="9741" width="24.109375" style="473" customWidth="1"/>
    <col min="9742" max="9742" width="15.88671875" style="473" customWidth="1"/>
    <col min="9743" max="9743" width="16.109375" style="473" customWidth="1"/>
    <col min="9744" max="9744" width="2.33203125" style="473" customWidth="1"/>
    <col min="9745" max="9747" width="0" style="473" hidden="1" customWidth="1"/>
    <col min="9748" max="9748" width="7.88671875" style="473" bestFit="1" customWidth="1"/>
    <col min="9749" max="9749" width="6.109375" style="473" bestFit="1" customWidth="1"/>
    <col min="9750" max="9750" width="7.44140625" style="473" bestFit="1" customWidth="1"/>
    <col min="9751" max="9751" width="5.77734375" style="473" bestFit="1" customWidth="1"/>
    <col min="9752" max="9752" width="7.44140625" style="473" bestFit="1" customWidth="1"/>
    <col min="9753" max="9753" width="6.33203125" style="473" bestFit="1" customWidth="1"/>
    <col min="9754" max="9754" width="6.77734375" style="473" bestFit="1" customWidth="1"/>
    <col min="9755" max="9984" width="9" style="473"/>
    <col min="9985" max="9985" width="3.21875" style="473" customWidth="1"/>
    <col min="9986" max="9986" width="18" style="473" bestFit="1" customWidth="1"/>
    <col min="9987" max="9987" width="9.21875" style="473" customWidth="1"/>
    <col min="9988" max="9988" width="8" style="473" bestFit="1" customWidth="1"/>
    <col min="9989" max="9989" width="14.88671875" style="473" customWidth="1"/>
    <col min="9990" max="9990" width="27.6640625" style="473" bestFit="1" customWidth="1"/>
    <col min="9991" max="9991" width="2.44140625" style="473" customWidth="1"/>
    <col min="9992" max="9994" width="0" style="473" hidden="1" customWidth="1"/>
    <col min="9995" max="9995" width="2" style="473" customWidth="1"/>
    <col min="9996" max="9996" width="13.44140625" style="473" bestFit="1" customWidth="1"/>
    <col min="9997" max="9997" width="24.109375" style="473" customWidth="1"/>
    <col min="9998" max="9998" width="15.88671875" style="473" customWidth="1"/>
    <col min="9999" max="9999" width="16.109375" style="473" customWidth="1"/>
    <col min="10000" max="10000" width="2.33203125" style="473" customWidth="1"/>
    <col min="10001" max="10003" width="0" style="473" hidden="1" customWidth="1"/>
    <col min="10004" max="10004" width="7.88671875" style="473" bestFit="1" customWidth="1"/>
    <col min="10005" max="10005" width="6.109375" style="473" bestFit="1" customWidth="1"/>
    <col min="10006" max="10006" width="7.44140625" style="473" bestFit="1" customWidth="1"/>
    <col min="10007" max="10007" width="5.77734375" style="473" bestFit="1" customWidth="1"/>
    <col min="10008" max="10008" width="7.44140625" style="473" bestFit="1" customWidth="1"/>
    <col min="10009" max="10009" width="6.33203125" style="473" bestFit="1" customWidth="1"/>
    <col min="10010" max="10010" width="6.77734375" style="473" bestFit="1" customWidth="1"/>
    <col min="10011" max="10240" width="9" style="473"/>
    <col min="10241" max="10241" width="3.21875" style="473" customWidth="1"/>
    <col min="10242" max="10242" width="18" style="473" bestFit="1" customWidth="1"/>
    <col min="10243" max="10243" width="9.21875" style="473" customWidth="1"/>
    <col min="10244" max="10244" width="8" style="473" bestFit="1" customWidth="1"/>
    <col min="10245" max="10245" width="14.88671875" style="473" customWidth="1"/>
    <col min="10246" max="10246" width="27.6640625" style="473" bestFit="1" customWidth="1"/>
    <col min="10247" max="10247" width="2.44140625" style="473" customWidth="1"/>
    <col min="10248" max="10250" width="0" style="473" hidden="1" customWidth="1"/>
    <col min="10251" max="10251" width="2" style="473" customWidth="1"/>
    <col min="10252" max="10252" width="13.44140625" style="473" bestFit="1" customWidth="1"/>
    <col min="10253" max="10253" width="24.109375" style="473" customWidth="1"/>
    <col min="10254" max="10254" width="15.88671875" style="473" customWidth="1"/>
    <col min="10255" max="10255" width="16.109375" style="473" customWidth="1"/>
    <col min="10256" max="10256" width="2.33203125" style="473" customWidth="1"/>
    <col min="10257" max="10259" width="0" style="473" hidden="1" customWidth="1"/>
    <col min="10260" max="10260" width="7.88671875" style="473" bestFit="1" customWidth="1"/>
    <col min="10261" max="10261" width="6.109375" style="473" bestFit="1" customWidth="1"/>
    <col min="10262" max="10262" width="7.44140625" style="473" bestFit="1" customWidth="1"/>
    <col min="10263" max="10263" width="5.77734375" style="473" bestFit="1" customWidth="1"/>
    <col min="10264" max="10264" width="7.44140625" style="473" bestFit="1" customWidth="1"/>
    <col min="10265" max="10265" width="6.33203125" style="473" bestFit="1" customWidth="1"/>
    <col min="10266" max="10266" width="6.77734375" style="473" bestFit="1" customWidth="1"/>
    <col min="10267" max="10496" width="9" style="473"/>
    <col min="10497" max="10497" width="3.21875" style="473" customWidth="1"/>
    <col min="10498" max="10498" width="18" style="473" bestFit="1" customWidth="1"/>
    <col min="10499" max="10499" width="9.21875" style="473" customWidth="1"/>
    <col min="10500" max="10500" width="8" style="473" bestFit="1" customWidth="1"/>
    <col min="10501" max="10501" width="14.88671875" style="473" customWidth="1"/>
    <col min="10502" max="10502" width="27.6640625" style="473" bestFit="1" customWidth="1"/>
    <col min="10503" max="10503" width="2.44140625" style="473" customWidth="1"/>
    <col min="10504" max="10506" width="0" style="473" hidden="1" customWidth="1"/>
    <col min="10507" max="10507" width="2" style="473" customWidth="1"/>
    <col min="10508" max="10508" width="13.44140625" style="473" bestFit="1" customWidth="1"/>
    <col min="10509" max="10509" width="24.109375" style="473" customWidth="1"/>
    <col min="10510" max="10510" width="15.88671875" style="473" customWidth="1"/>
    <col min="10511" max="10511" width="16.109375" style="473" customWidth="1"/>
    <col min="10512" max="10512" width="2.33203125" style="473" customWidth="1"/>
    <col min="10513" max="10515" width="0" style="473" hidden="1" customWidth="1"/>
    <col min="10516" max="10516" width="7.88671875" style="473" bestFit="1" customWidth="1"/>
    <col min="10517" max="10517" width="6.109375" style="473" bestFit="1" customWidth="1"/>
    <col min="10518" max="10518" width="7.44140625" style="473" bestFit="1" customWidth="1"/>
    <col min="10519" max="10519" width="5.77734375" style="473" bestFit="1" customWidth="1"/>
    <col min="10520" max="10520" width="7.44140625" style="473" bestFit="1" customWidth="1"/>
    <col min="10521" max="10521" width="6.33203125" style="473" bestFit="1" customWidth="1"/>
    <col min="10522" max="10522" width="6.77734375" style="473" bestFit="1" customWidth="1"/>
    <col min="10523" max="10752" width="9" style="473"/>
    <col min="10753" max="10753" width="3.21875" style="473" customWidth="1"/>
    <col min="10754" max="10754" width="18" style="473" bestFit="1" customWidth="1"/>
    <col min="10755" max="10755" width="9.21875" style="473" customWidth="1"/>
    <col min="10756" max="10756" width="8" style="473" bestFit="1" customWidth="1"/>
    <col min="10757" max="10757" width="14.88671875" style="473" customWidth="1"/>
    <col min="10758" max="10758" width="27.6640625" style="473" bestFit="1" customWidth="1"/>
    <col min="10759" max="10759" width="2.44140625" style="473" customWidth="1"/>
    <col min="10760" max="10762" width="0" style="473" hidden="1" customWidth="1"/>
    <col min="10763" max="10763" width="2" style="473" customWidth="1"/>
    <col min="10764" max="10764" width="13.44140625" style="473" bestFit="1" customWidth="1"/>
    <col min="10765" max="10765" width="24.109375" style="473" customWidth="1"/>
    <col min="10766" max="10766" width="15.88671875" style="473" customWidth="1"/>
    <col min="10767" max="10767" width="16.109375" style="473" customWidth="1"/>
    <col min="10768" max="10768" width="2.33203125" style="473" customWidth="1"/>
    <col min="10769" max="10771" width="0" style="473" hidden="1" customWidth="1"/>
    <col min="10772" max="10772" width="7.88671875" style="473" bestFit="1" customWidth="1"/>
    <col min="10773" max="10773" width="6.109375" style="473" bestFit="1" customWidth="1"/>
    <col min="10774" max="10774" width="7.44140625" style="473" bestFit="1" customWidth="1"/>
    <col min="10775" max="10775" width="5.77734375" style="473" bestFit="1" customWidth="1"/>
    <col min="10776" max="10776" width="7.44140625" style="473" bestFit="1" customWidth="1"/>
    <col min="10777" max="10777" width="6.33203125" style="473" bestFit="1" customWidth="1"/>
    <col min="10778" max="10778" width="6.77734375" style="473" bestFit="1" customWidth="1"/>
    <col min="10779" max="11008" width="9" style="473"/>
    <col min="11009" max="11009" width="3.21875" style="473" customWidth="1"/>
    <col min="11010" max="11010" width="18" style="473" bestFit="1" customWidth="1"/>
    <col min="11011" max="11011" width="9.21875" style="473" customWidth="1"/>
    <col min="11012" max="11012" width="8" style="473" bestFit="1" customWidth="1"/>
    <col min="11013" max="11013" width="14.88671875" style="473" customWidth="1"/>
    <col min="11014" max="11014" width="27.6640625" style="473" bestFit="1" customWidth="1"/>
    <col min="11015" max="11015" width="2.44140625" style="473" customWidth="1"/>
    <col min="11016" max="11018" width="0" style="473" hidden="1" customWidth="1"/>
    <col min="11019" max="11019" width="2" style="473" customWidth="1"/>
    <col min="11020" max="11020" width="13.44140625" style="473" bestFit="1" customWidth="1"/>
    <col min="11021" max="11021" width="24.109375" style="473" customWidth="1"/>
    <col min="11022" max="11022" width="15.88671875" style="473" customWidth="1"/>
    <col min="11023" max="11023" width="16.109375" style="473" customWidth="1"/>
    <col min="11024" max="11024" width="2.33203125" style="473" customWidth="1"/>
    <col min="11025" max="11027" width="0" style="473" hidden="1" customWidth="1"/>
    <col min="11028" max="11028" width="7.88671875" style="473" bestFit="1" customWidth="1"/>
    <col min="11029" max="11029" width="6.109375" style="473" bestFit="1" customWidth="1"/>
    <col min="11030" max="11030" width="7.44140625" style="473" bestFit="1" customWidth="1"/>
    <col min="11031" max="11031" width="5.77734375" style="473" bestFit="1" customWidth="1"/>
    <col min="11032" max="11032" width="7.44140625" style="473" bestFit="1" customWidth="1"/>
    <col min="11033" max="11033" width="6.33203125" style="473" bestFit="1" customWidth="1"/>
    <col min="11034" max="11034" width="6.77734375" style="473" bestFit="1" customWidth="1"/>
    <col min="11035" max="11264" width="9" style="473"/>
    <col min="11265" max="11265" width="3.21875" style="473" customWidth="1"/>
    <col min="11266" max="11266" width="18" style="473" bestFit="1" customWidth="1"/>
    <col min="11267" max="11267" width="9.21875" style="473" customWidth="1"/>
    <col min="11268" max="11268" width="8" style="473" bestFit="1" customWidth="1"/>
    <col min="11269" max="11269" width="14.88671875" style="473" customWidth="1"/>
    <col min="11270" max="11270" width="27.6640625" style="473" bestFit="1" customWidth="1"/>
    <col min="11271" max="11271" width="2.44140625" style="473" customWidth="1"/>
    <col min="11272" max="11274" width="0" style="473" hidden="1" customWidth="1"/>
    <col min="11275" max="11275" width="2" style="473" customWidth="1"/>
    <col min="11276" max="11276" width="13.44140625" style="473" bestFit="1" customWidth="1"/>
    <col min="11277" max="11277" width="24.109375" style="473" customWidth="1"/>
    <col min="11278" max="11278" width="15.88671875" style="473" customWidth="1"/>
    <col min="11279" max="11279" width="16.109375" style="473" customWidth="1"/>
    <col min="11280" max="11280" width="2.33203125" style="473" customWidth="1"/>
    <col min="11281" max="11283" width="0" style="473" hidden="1" customWidth="1"/>
    <col min="11284" max="11284" width="7.88671875" style="473" bestFit="1" customWidth="1"/>
    <col min="11285" max="11285" width="6.109375" style="473" bestFit="1" customWidth="1"/>
    <col min="11286" max="11286" width="7.44140625" style="473" bestFit="1" customWidth="1"/>
    <col min="11287" max="11287" width="5.77734375" style="473" bestFit="1" customWidth="1"/>
    <col min="11288" max="11288" width="7.44140625" style="473" bestFit="1" customWidth="1"/>
    <col min="11289" max="11289" width="6.33203125" style="473" bestFit="1" customWidth="1"/>
    <col min="11290" max="11290" width="6.77734375" style="473" bestFit="1" customWidth="1"/>
    <col min="11291" max="11520" width="9" style="473"/>
    <col min="11521" max="11521" width="3.21875" style="473" customWidth="1"/>
    <col min="11522" max="11522" width="18" style="473" bestFit="1" customWidth="1"/>
    <col min="11523" max="11523" width="9.21875" style="473" customWidth="1"/>
    <col min="11524" max="11524" width="8" style="473" bestFit="1" customWidth="1"/>
    <col min="11525" max="11525" width="14.88671875" style="473" customWidth="1"/>
    <col min="11526" max="11526" width="27.6640625" style="473" bestFit="1" customWidth="1"/>
    <col min="11527" max="11527" width="2.44140625" style="473" customWidth="1"/>
    <col min="11528" max="11530" width="0" style="473" hidden="1" customWidth="1"/>
    <col min="11531" max="11531" width="2" style="473" customWidth="1"/>
    <col min="11532" max="11532" width="13.44140625" style="473" bestFit="1" customWidth="1"/>
    <col min="11533" max="11533" width="24.109375" style="473" customWidth="1"/>
    <col min="11534" max="11534" width="15.88671875" style="473" customWidth="1"/>
    <col min="11535" max="11535" width="16.109375" style="473" customWidth="1"/>
    <col min="11536" max="11536" width="2.33203125" style="473" customWidth="1"/>
    <col min="11537" max="11539" width="0" style="473" hidden="1" customWidth="1"/>
    <col min="11540" max="11540" width="7.88671875" style="473" bestFit="1" customWidth="1"/>
    <col min="11541" max="11541" width="6.109375" style="473" bestFit="1" customWidth="1"/>
    <col min="11542" max="11542" width="7.44140625" style="473" bestFit="1" customWidth="1"/>
    <col min="11543" max="11543" width="5.77734375" style="473" bestFit="1" customWidth="1"/>
    <col min="11544" max="11544" width="7.44140625" style="473" bestFit="1" customWidth="1"/>
    <col min="11545" max="11545" width="6.33203125" style="473" bestFit="1" customWidth="1"/>
    <col min="11546" max="11546" width="6.77734375" style="473" bestFit="1" customWidth="1"/>
    <col min="11547" max="11776" width="9" style="473"/>
    <col min="11777" max="11777" width="3.21875" style="473" customWidth="1"/>
    <col min="11778" max="11778" width="18" style="473" bestFit="1" customWidth="1"/>
    <col min="11779" max="11779" width="9.21875" style="473" customWidth="1"/>
    <col min="11780" max="11780" width="8" style="473" bestFit="1" customWidth="1"/>
    <col min="11781" max="11781" width="14.88671875" style="473" customWidth="1"/>
    <col min="11782" max="11782" width="27.6640625" style="473" bestFit="1" customWidth="1"/>
    <col min="11783" max="11783" width="2.44140625" style="473" customWidth="1"/>
    <col min="11784" max="11786" width="0" style="473" hidden="1" customWidth="1"/>
    <col min="11787" max="11787" width="2" style="473" customWidth="1"/>
    <col min="11788" max="11788" width="13.44140625" style="473" bestFit="1" customWidth="1"/>
    <col min="11789" max="11789" width="24.109375" style="473" customWidth="1"/>
    <col min="11790" max="11790" width="15.88671875" style="473" customWidth="1"/>
    <col min="11791" max="11791" width="16.109375" style="473" customWidth="1"/>
    <col min="11792" max="11792" width="2.33203125" style="473" customWidth="1"/>
    <col min="11793" max="11795" width="0" style="473" hidden="1" customWidth="1"/>
    <col min="11796" max="11796" width="7.88671875" style="473" bestFit="1" customWidth="1"/>
    <col min="11797" max="11797" width="6.109375" style="473" bestFit="1" customWidth="1"/>
    <col min="11798" max="11798" width="7.44140625" style="473" bestFit="1" customWidth="1"/>
    <col min="11799" max="11799" width="5.77734375" style="473" bestFit="1" customWidth="1"/>
    <col min="11800" max="11800" width="7.44140625" style="473" bestFit="1" customWidth="1"/>
    <col min="11801" max="11801" width="6.33203125" style="473" bestFit="1" customWidth="1"/>
    <col min="11802" max="11802" width="6.77734375" style="473" bestFit="1" customWidth="1"/>
    <col min="11803" max="12032" width="9" style="473"/>
    <col min="12033" max="12033" width="3.21875" style="473" customWidth="1"/>
    <col min="12034" max="12034" width="18" style="473" bestFit="1" customWidth="1"/>
    <col min="12035" max="12035" width="9.21875" style="473" customWidth="1"/>
    <col min="12036" max="12036" width="8" style="473" bestFit="1" customWidth="1"/>
    <col min="12037" max="12037" width="14.88671875" style="473" customWidth="1"/>
    <col min="12038" max="12038" width="27.6640625" style="473" bestFit="1" customWidth="1"/>
    <col min="12039" max="12039" width="2.44140625" style="473" customWidth="1"/>
    <col min="12040" max="12042" width="0" style="473" hidden="1" customWidth="1"/>
    <col min="12043" max="12043" width="2" style="473" customWidth="1"/>
    <col min="12044" max="12044" width="13.44140625" style="473" bestFit="1" customWidth="1"/>
    <col min="12045" max="12045" width="24.109375" style="473" customWidth="1"/>
    <col min="12046" max="12046" width="15.88671875" style="473" customWidth="1"/>
    <col min="12047" max="12047" width="16.109375" style="473" customWidth="1"/>
    <col min="12048" max="12048" width="2.33203125" style="473" customWidth="1"/>
    <col min="12049" max="12051" width="0" style="473" hidden="1" customWidth="1"/>
    <col min="12052" max="12052" width="7.88671875" style="473" bestFit="1" customWidth="1"/>
    <col min="12053" max="12053" width="6.109375" style="473" bestFit="1" customWidth="1"/>
    <col min="12054" max="12054" width="7.44140625" style="473" bestFit="1" customWidth="1"/>
    <col min="12055" max="12055" width="5.77734375" style="473" bestFit="1" customWidth="1"/>
    <col min="12056" max="12056" width="7.44140625" style="473" bestFit="1" customWidth="1"/>
    <col min="12057" max="12057" width="6.33203125" style="473" bestFit="1" customWidth="1"/>
    <col min="12058" max="12058" width="6.77734375" style="473" bestFit="1" customWidth="1"/>
    <col min="12059" max="12288" width="9" style="473"/>
    <col min="12289" max="12289" width="3.21875" style="473" customWidth="1"/>
    <col min="12290" max="12290" width="18" style="473" bestFit="1" customWidth="1"/>
    <col min="12291" max="12291" width="9.21875" style="473" customWidth="1"/>
    <col min="12292" max="12292" width="8" style="473" bestFit="1" customWidth="1"/>
    <col min="12293" max="12293" width="14.88671875" style="473" customWidth="1"/>
    <col min="12294" max="12294" width="27.6640625" style="473" bestFit="1" customWidth="1"/>
    <col min="12295" max="12295" width="2.44140625" style="473" customWidth="1"/>
    <col min="12296" max="12298" width="0" style="473" hidden="1" customWidth="1"/>
    <col min="12299" max="12299" width="2" style="473" customWidth="1"/>
    <col min="12300" max="12300" width="13.44140625" style="473" bestFit="1" customWidth="1"/>
    <col min="12301" max="12301" width="24.109375" style="473" customWidth="1"/>
    <col min="12302" max="12302" width="15.88671875" style="473" customWidth="1"/>
    <col min="12303" max="12303" width="16.109375" style="473" customWidth="1"/>
    <col min="12304" max="12304" width="2.33203125" style="473" customWidth="1"/>
    <col min="12305" max="12307" width="0" style="473" hidden="1" customWidth="1"/>
    <col min="12308" max="12308" width="7.88671875" style="473" bestFit="1" customWidth="1"/>
    <col min="12309" max="12309" width="6.109375" style="473" bestFit="1" customWidth="1"/>
    <col min="12310" max="12310" width="7.44140625" style="473" bestFit="1" customWidth="1"/>
    <col min="12311" max="12311" width="5.77734375" style="473" bestFit="1" customWidth="1"/>
    <col min="12312" max="12312" width="7.44140625" style="473" bestFit="1" customWidth="1"/>
    <col min="12313" max="12313" width="6.33203125" style="473" bestFit="1" customWidth="1"/>
    <col min="12314" max="12314" width="6.77734375" style="473" bestFit="1" customWidth="1"/>
    <col min="12315" max="12544" width="9" style="473"/>
    <col min="12545" max="12545" width="3.21875" style="473" customWidth="1"/>
    <col min="12546" max="12546" width="18" style="473" bestFit="1" customWidth="1"/>
    <col min="12547" max="12547" width="9.21875" style="473" customWidth="1"/>
    <col min="12548" max="12548" width="8" style="473" bestFit="1" customWidth="1"/>
    <col min="12549" max="12549" width="14.88671875" style="473" customWidth="1"/>
    <col min="12550" max="12550" width="27.6640625" style="473" bestFit="1" customWidth="1"/>
    <col min="12551" max="12551" width="2.44140625" style="473" customWidth="1"/>
    <col min="12552" max="12554" width="0" style="473" hidden="1" customWidth="1"/>
    <col min="12555" max="12555" width="2" style="473" customWidth="1"/>
    <col min="12556" max="12556" width="13.44140625" style="473" bestFit="1" customWidth="1"/>
    <col min="12557" max="12557" width="24.109375" style="473" customWidth="1"/>
    <col min="12558" max="12558" width="15.88671875" style="473" customWidth="1"/>
    <col min="12559" max="12559" width="16.109375" style="473" customWidth="1"/>
    <col min="12560" max="12560" width="2.33203125" style="473" customWidth="1"/>
    <col min="12561" max="12563" width="0" style="473" hidden="1" customWidth="1"/>
    <col min="12564" max="12564" width="7.88671875" style="473" bestFit="1" customWidth="1"/>
    <col min="12565" max="12565" width="6.109375" style="473" bestFit="1" customWidth="1"/>
    <col min="12566" max="12566" width="7.44140625" style="473" bestFit="1" customWidth="1"/>
    <col min="12567" max="12567" width="5.77734375" style="473" bestFit="1" customWidth="1"/>
    <col min="12568" max="12568" width="7.44140625" style="473" bestFit="1" customWidth="1"/>
    <col min="12569" max="12569" width="6.33203125" style="473" bestFit="1" customWidth="1"/>
    <col min="12570" max="12570" width="6.77734375" style="473" bestFit="1" customWidth="1"/>
    <col min="12571" max="12800" width="9" style="473"/>
    <col min="12801" max="12801" width="3.21875" style="473" customWidth="1"/>
    <col min="12802" max="12802" width="18" style="473" bestFit="1" customWidth="1"/>
    <col min="12803" max="12803" width="9.21875" style="473" customWidth="1"/>
    <col min="12804" max="12804" width="8" style="473" bestFit="1" customWidth="1"/>
    <col min="12805" max="12805" width="14.88671875" style="473" customWidth="1"/>
    <col min="12806" max="12806" width="27.6640625" style="473" bestFit="1" customWidth="1"/>
    <col min="12807" max="12807" width="2.44140625" style="473" customWidth="1"/>
    <col min="12808" max="12810" width="0" style="473" hidden="1" customWidth="1"/>
    <col min="12811" max="12811" width="2" style="473" customWidth="1"/>
    <col min="12812" max="12812" width="13.44140625" style="473" bestFit="1" customWidth="1"/>
    <col min="12813" max="12813" width="24.109375" style="473" customWidth="1"/>
    <col min="12814" max="12814" width="15.88671875" style="473" customWidth="1"/>
    <col min="12815" max="12815" width="16.109375" style="473" customWidth="1"/>
    <col min="12816" max="12816" width="2.33203125" style="473" customWidth="1"/>
    <col min="12817" max="12819" width="0" style="473" hidden="1" customWidth="1"/>
    <col min="12820" max="12820" width="7.88671875" style="473" bestFit="1" customWidth="1"/>
    <col min="12821" max="12821" width="6.109375" style="473" bestFit="1" customWidth="1"/>
    <col min="12822" max="12822" width="7.44140625" style="473" bestFit="1" customWidth="1"/>
    <col min="12823" max="12823" width="5.77734375" style="473" bestFit="1" customWidth="1"/>
    <col min="12824" max="12824" width="7.44140625" style="473" bestFit="1" customWidth="1"/>
    <col min="12825" max="12825" width="6.33203125" style="473" bestFit="1" customWidth="1"/>
    <col min="12826" max="12826" width="6.77734375" style="473" bestFit="1" customWidth="1"/>
    <col min="12827" max="13056" width="9" style="473"/>
    <col min="13057" max="13057" width="3.21875" style="473" customWidth="1"/>
    <col min="13058" max="13058" width="18" style="473" bestFit="1" customWidth="1"/>
    <col min="13059" max="13059" width="9.21875" style="473" customWidth="1"/>
    <col min="13060" max="13060" width="8" style="473" bestFit="1" customWidth="1"/>
    <col min="13061" max="13061" width="14.88671875" style="473" customWidth="1"/>
    <col min="13062" max="13062" width="27.6640625" style="473" bestFit="1" customWidth="1"/>
    <col min="13063" max="13063" width="2.44140625" style="473" customWidth="1"/>
    <col min="13064" max="13066" width="0" style="473" hidden="1" customWidth="1"/>
    <col min="13067" max="13067" width="2" style="473" customWidth="1"/>
    <col min="13068" max="13068" width="13.44140625" style="473" bestFit="1" customWidth="1"/>
    <col min="13069" max="13069" width="24.109375" style="473" customWidth="1"/>
    <col min="13070" max="13070" width="15.88671875" style="473" customWidth="1"/>
    <col min="13071" max="13071" width="16.109375" style="473" customWidth="1"/>
    <col min="13072" max="13072" width="2.33203125" style="473" customWidth="1"/>
    <col min="13073" max="13075" width="0" style="473" hidden="1" customWidth="1"/>
    <col min="13076" max="13076" width="7.88671875" style="473" bestFit="1" customWidth="1"/>
    <col min="13077" max="13077" width="6.109375" style="473" bestFit="1" customWidth="1"/>
    <col min="13078" max="13078" width="7.44140625" style="473" bestFit="1" customWidth="1"/>
    <col min="13079" max="13079" width="5.77734375" style="473" bestFit="1" customWidth="1"/>
    <col min="13080" max="13080" width="7.44140625" style="473" bestFit="1" customWidth="1"/>
    <col min="13081" max="13081" width="6.33203125" style="473" bestFit="1" customWidth="1"/>
    <col min="13082" max="13082" width="6.77734375" style="473" bestFit="1" customWidth="1"/>
    <col min="13083" max="13312" width="9" style="473"/>
    <col min="13313" max="13313" width="3.21875" style="473" customWidth="1"/>
    <col min="13314" max="13314" width="18" style="473" bestFit="1" customWidth="1"/>
    <col min="13315" max="13315" width="9.21875" style="473" customWidth="1"/>
    <col min="13316" max="13316" width="8" style="473" bestFit="1" customWidth="1"/>
    <col min="13317" max="13317" width="14.88671875" style="473" customWidth="1"/>
    <col min="13318" max="13318" width="27.6640625" style="473" bestFit="1" customWidth="1"/>
    <col min="13319" max="13319" width="2.44140625" style="473" customWidth="1"/>
    <col min="13320" max="13322" width="0" style="473" hidden="1" customWidth="1"/>
    <col min="13323" max="13323" width="2" style="473" customWidth="1"/>
    <col min="13324" max="13324" width="13.44140625" style="473" bestFit="1" customWidth="1"/>
    <col min="13325" max="13325" width="24.109375" style="473" customWidth="1"/>
    <col min="13326" max="13326" width="15.88671875" style="473" customWidth="1"/>
    <col min="13327" max="13327" width="16.109375" style="473" customWidth="1"/>
    <col min="13328" max="13328" width="2.33203125" style="473" customWidth="1"/>
    <col min="13329" max="13331" width="0" style="473" hidden="1" customWidth="1"/>
    <col min="13332" max="13332" width="7.88671875" style="473" bestFit="1" customWidth="1"/>
    <col min="13333" max="13333" width="6.109375" style="473" bestFit="1" customWidth="1"/>
    <col min="13334" max="13334" width="7.44140625" style="473" bestFit="1" customWidth="1"/>
    <col min="13335" max="13335" width="5.77734375" style="473" bestFit="1" customWidth="1"/>
    <col min="13336" max="13336" width="7.44140625" style="473" bestFit="1" customWidth="1"/>
    <col min="13337" max="13337" width="6.33203125" style="473" bestFit="1" customWidth="1"/>
    <col min="13338" max="13338" width="6.77734375" style="473" bestFit="1" customWidth="1"/>
    <col min="13339" max="13568" width="9" style="473"/>
    <col min="13569" max="13569" width="3.21875" style="473" customWidth="1"/>
    <col min="13570" max="13570" width="18" style="473" bestFit="1" customWidth="1"/>
    <col min="13571" max="13571" width="9.21875" style="473" customWidth="1"/>
    <col min="13572" max="13572" width="8" style="473" bestFit="1" customWidth="1"/>
    <col min="13573" max="13573" width="14.88671875" style="473" customWidth="1"/>
    <col min="13574" max="13574" width="27.6640625" style="473" bestFit="1" customWidth="1"/>
    <col min="13575" max="13575" width="2.44140625" style="473" customWidth="1"/>
    <col min="13576" max="13578" width="0" style="473" hidden="1" customWidth="1"/>
    <col min="13579" max="13579" width="2" style="473" customWidth="1"/>
    <col min="13580" max="13580" width="13.44140625" style="473" bestFit="1" customWidth="1"/>
    <col min="13581" max="13581" width="24.109375" style="473" customWidth="1"/>
    <col min="13582" max="13582" width="15.88671875" style="473" customWidth="1"/>
    <col min="13583" max="13583" width="16.109375" style="473" customWidth="1"/>
    <col min="13584" max="13584" width="2.33203125" style="473" customWidth="1"/>
    <col min="13585" max="13587" width="0" style="473" hidden="1" customWidth="1"/>
    <col min="13588" max="13588" width="7.88671875" style="473" bestFit="1" customWidth="1"/>
    <col min="13589" max="13589" width="6.109375" style="473" bestFit="1" customWidth="1"/>
    <col min="13590" max="13590" width="7.44140625" style="473" bestFit="1" customWidth="1"/>
    <col min="13591" max="13591" width="5.77734375" style="473" bestFit="1" customWidth="1"/>
    <col min="13592" max="13592" width="7.44140625" style="473" bestFit="1" customWidth="1"/>
    <col min="13593" max="13593" width="6.33203125" style="473" bestFit="1" customWidth="1"/>
    <col min="13594" max="13594" width="6.77734375" style="473" bestFit="1" customWidth="1"/>
    <col min="13595" max="13824" width="9" style="473"/>
    <col min="13825" max="13825" width="3.21875" style="473" customWidth="1"/>
    <col min="13826" max="13826" width="18" style="473" bestFit="1" customWidth="1"/>
    <col min="13827" max="13827" width="9.21875" style="473" customWidth="1"/>
    <col min="13828" max="13828" width="8" style="473" bestFit="1" customWidth="1"/>
    <col min="13829" max="13829" width="14.88671875" style="473" customWidth="1"/>
    <col min="13830" max="13830" width="27.6640625" style="473" bestFit="1" customWidth="1"/>
    <col min="13831" max="13831" width="2.44140625" style="473" customWidth="1"/>
    <col min="13832" max="13834" width="0" style="473" hidden="1" customWidth="1"/>
    <col min="13835" max="13835" width="2" style="473" customWidth="1"/>
    <col min="13836" max="13836" width="13.44140625" style="473" bestFit="1" customWidth="1"/>
    <col min="13837" max="13837" width="24.109375" style="473" customWidth="1"/>
    <col min="13838" max="13838" width="15.88671875" style="473" customWidth="1"/>
    <col min="13839" max="13839" width="16.109375" style="473" customWidth="1"/>
    <col min="13840" max="13840" width="2.33203125" style="473" customWidth="1"/>
    <col min="13841" max="13843" width="0" style="473" hidden="1" customWidth="1"/>
    <col min="13844" max="13844" width="7.88671875" style="473" bestFit="1" customWidth="1"/>
    <col min="13845" max="13845" width="6.109375" style="473" bestFit="1" customWidth="1"/>
    <col min="13846" max="13846" width="7.44140625" style="473" bestFit="1" customWidth="1"/>
    <col min="13847" max="13847" width="5.77734375" style="473" bestFit="1" customWidth="1"/>
    <col min="13848" max="13848" width="7.44140625" style="473" bestFit="1" customWidth="1"/>
    <col min="13849" max="13849" width="6.33203125" style="473" bestFit="1" customWidth="1"/>
    <col min="13850" max="13850" width="6.77734375" style="473" bestFit="1" customWidth="1"/>
    <col min="13851" max="14080" width="9" style="473"/>
    <col min="14081" max="14081" width="3.21875" style="473" customWidth="1"/>
    <col min="14082" max="14082" width="18" style="473" bestFit="1" customWidth="1"/>
    <col min="14083" max="14083" width="9.21875" style="473" customWidth="1"/>
    <col min="14084" max="14084" width="8" style="473" bestFit="1" customWidth="1"/>
    <col min="14085" max="14085" width="14.88671875" style="473" customWidth="1"/>
    <col min="14086" max="14086" width="27.6640625" style="473" bestFit="1" customWidth="1"/>
    <col min="14087" max="14087" width="2.44140625" style="473" customWidth="1"/>
    <col min="14088" max="14090" width="0" style="473" hidden="1" customWidth="1"/>
    <col min="14091" max="14091" width="2" style="473" customWidth="1"/>
    <col min="14092" max="14092" width="13.44140625" style="473" bestFit="1" customWidth="1"/>
    <col min="14093" max="14093" width="24.109375" style="473" customWidth="1"/>
    <col min="14094" max="14094" width="15.88671875" style="473" customWidth="1"/>
    <col min="14095" max="14095" width="16.109375" style="473" customWidth="1"/>
    <col min="14096" max="14096" width="2.33203125" style="473" customWidth="1"/>
    <col min="14097" max="14099" width="0" style="473" hidden="1" customWidth="1"/>
    <col min="14100" max="14100" width="7.88671875" style="473" bestFit="1" customWidth="1"/>
    <col min="14101" max="14101" width="6.109375" style="473" bestFit="1" customWidth="1"/>
    <col min="14102" max="14102" width="7.44140625" style="473" bestFit="1" customWidth="1"/>
    <col min="14103" max="14103" width="5.77734375" style="473" bestFit="1" customWidth="1"/>
    <col min="14104" max="14104" width="7.44140625" style="473" bestFit="1" customWidth="1"/>
    <col min="14105" max="14105" width="6.33203125" style="473" bestFit="1" customWidth="1"/>
    <col min="14106" max="14106" width="6.77734375" style="473" bestFit="1" customWidth="1"/>
    <col min="14107" max="14336" width="9" style="473"/>
    <col min="14337" max="14337" width="3.21875" style="473" customWidth="1"/>
    <col min="14338" max="14338" width="18" style="473" bestFit="1" customWidth="1"/>
    <col min="14339" max="14339" width="9.21875" style="473" customWidth="1"/>
    <col min="14340" max="14340" width="8" style="473" bestFit="1" customWidth="1"/>
    <col min="14341" max="14341" width="14.88671875" style="473" customWidth="1"/>
    <col min="14342" max="14342" width="27.6640625" style="473" bestFit="1" customWidth="1"/>
    <col min="14343" max="14343" width="2.44140625" style="473" customWidth="1"/>
    <col min="14344" max="14346" width="0" style="473" hidden="1" customWidth="1"/>
    <col min="14347" max="14347" width="2" style="473" customWidth="1"/>
    <col min="14348" max="14348" width="13.44140625" style="473" bestFit="1" customWidth="1"/>
    <col min="14349" max="14349" width="24.109375" style="473" customWidth="1"/>
    <col min="14350" max="14350" width="15.88671875" style="473" customWidth="1"/>
    <col min="14351" max="14351" width="16.109375" style="473" customWidth="1"/>
    <col min="14352" max="14352" width="2.33203125" style="473" customWidth="1"/>
    <col min="14353" max="14355" width="0" style="473" hidden="1" customWidth="1"/>
    <col min="14356" max="14356" width="7.88671875" style="473" bestFit="1" customWidth="1"/>
    <col min="14357" max="14357" width="6.109375" style="473" bestFit="1" customWidth="1"/>
    <col min="14358" max="14358" width="7.44140625" style="473" bestFit="1" customWidth="1"/>
    <col min="14359" max="14359" width="5.77734375" style="473" bestFit="1" customWidth="1"/>
    <col min="14360" max="14360" width="7.44140625" style="473" bestFit="1" customWidth="1"/>
    <col min="14361" max="14361" width="6.33203125" style="473" bestFit="1" customWidth="1"/>
    <col min="14362" max="14362" width="6.77734375" style="473" bestFit="1" customWidth="1"/>
    <col min="14363" max="14592" width="9" style="473"/>
    <col min="14593" max="14593" width="3.21875" style="473" customWidth="1"/>
    <col min="14594" max="14594" width="18" style="473" bestFit="1" customWidth="1"/>
    <col min="14595" max="14595" width="9.21875" style="473" customWidth="1"/>
    <col min="14596" max="14596" width="8" style="473" bestFit="1" customWidth="1"/>
    <col min="14597" max="14597" width="14.88671875" style="473" customWidth="1"/>
    <col min="14598" max="14598" width="27.6640625" style="473" bestFit="1" customWidth="1"/>
    <col min="14599" max="14599" width="2.44140625" style="473" customWidth="1"/>
    <col min="14600" max="14602" width="0" style="473" hidden="1" customWidth="1"/>
    <col min="14603" max="14603" width="2" style="473" customWidth="1"/>
    <col min="14604" max="14604" width="13.44140625" style="473" bestFit="1" customWidth="1"/>
    <col min="14605" max="14605" width="24.109375" style="473" customWidth="1"/>
    <col min="14606" max="14606" width="15.88671875" style="473" customWidth="1"/>
    <col min="14607" max="14607" width="16.109375" style="473" customWidth="1"/>
    <col min="14608" max="14608" width="2.33203125" style="473" customWidth="1"/>
    <col min="14609" max="14611" width="0" style="473" hidden="1" customWidth="1"/>
    <col min="14612" max="14612" width="7.88671875" style="473" bestFit="1" customWidth="1"/>
    <col min="14613" max="14613" width="6.109375" style="473" bestFit="1" customWidth="1"/>
    <col min="14614" max="14614" width="7.44140625" style="473" bestFit="1" customWidth="1"/>
    <col min="14615" max="14615" width="5.77734375" style="473" bestFit="1" customWidth="1"/>
    <col min="14616" max="14616" width="7.44140625" style="473" bestFit="1" customWidth="1"/>
    <col min="14617" max="14617" width="6.33203125" style="473" bestFit="1" customWidth="1"/>
    <col min="14618" max="14618" width="6.77734375" style="473" bestFit="1" customWidth="1"/>
    <col min="14619" max="14848" width="9" style="473"/>
    <col min="14849" max="14849" width="3.21875" style="473" customWidth="1"/>
    <col min="14850" max="14850" width="18" style="473" bestFit="1" customWidth="1"/>
    <col min="14851" max="14851" width="9.21875" style="473" customWidth="1"/>
    <col min="14852" max="14852" width="8" style="473" bestFit="1" customWidth="1"/>
    <col min="14853" max="14853" width="14.88671875" style="473" customWidth="1"/>
    <col min="14854" max="14854" width="27.6640625" style="473" bestFit="1" customWidth="1"/>
    <col min="14855" max="14855" width="2.44140625" style="473" customWidth="1"/>
    <col min="14856" max="14858" width="0" style="473" hidden="1" customWidth="1"/>
    <col min="14859" max="14859" width="2" style="473" customWidth="1"/>
    <col min="14860" max="14860" width="13.44140625" style="473" bestFit="1" customWidth="1"/>
    <col min="14861" max="14861" width="24.109375" style="473" customWidth="1"/>
    <col min="14862" max="14862" width="15.88671875" style="473" customWidth="1"/>
    <col min="14863" max="14863" width="16.109375" style="473" customWidth="1"/>
    <col min="14864" max="14864" width="2.33203125" style="473" customWidth="1"/>
    <col min="14865" max="14867" width="0" style="473" hidden="1" customWidth="1"/>
    <col min="14868" max="14868" width="7.88671875" style="473" bestFit="1" customWidth="1"/>
    <col min="14869" max="14869" width="6.109375" style="473" bestFit="1" customWidth="1"/>
    <col min="14870" max="14870" width="7.44140625" style="473" bestFit="1" customWidth="1"/>
    <col min="14871" max="14871" width="5.77734375" style="473" bestFit="1" customWidth="1"/>
    <col min="14872" max="14872" width="7.44140625" style="473" bestFit="1" customWidth="1"/>
    <col min="14873" max="14873" width="6.33203125" style="473" bestFit="1" customWidth="1"/>
    <col min="14874" max="14874" width="6.77734375" style="473" bestFit="1" customWidth="1"/>
    <col min="14875" max="15104" width="9" style="473"/>
    <col min="15105" max="15105" width="3.21875" style="473" customWidth="1"/>
    <col min="15106" max="15106" width="18" style="473" bestFit="1" customWidth="1"/>
    <col min="15107" max="15107" width="9.21875" style="473" customWidth="1"/>
    <col min="15108" max="15108" width="8" style="473" bestFit="1" customWidth="1"/>
    <col min="15109" max="15109" width="14.88671875" style="473" customWidth="1"/>
    <col min="15110" max="15110" width="27.6640625" style="473" bestFit="1" customWidth="1"/>
    <col min="15111" max="15111" width="2.44140625" style="473" customWidth="1"/>
    <col min="15112" max="15114" width="0" style="473" hidden="1" customWidth="1"/>
    <col min="15115" max="15115" width="2" style="473" customWidth="1"/>
    <col min="15116" max="15116" width="13.44140625" style="473" bestFit="1" customWidth="1"/>
    <col min="15117" max="15117" width="24.109375" style="473" customWidth="1"/>
    <col min="15118" max="15118" width="15.88671875" style="473" customWidth="1"/>
    <col min="15119" max="15119" width="16.109375" style="473" customWidth="1"/>
    <col min="15120" max="15120" width="2.33203125" style="473" customWidth="1"/>
    <col min="15121" max="15123" width="0" style="473" hidden="1" customWidth="1"/>
    <col min="15124" max="15124" width="7.88671875" style="473" bestFit="1" customWidth="1"/>
    <col min="15125" max="15125" width="6.109375" style="473" bestFit="1" customWidth="1"/>
    <col min="15126" max="15126" width="7.44140625" style="473" bestFit="1" customWidth="1"/>
    <col min="15127" max="15127" width="5.77734375" style="473" bestFit="1" customWidth="1"/>
    <col min="15128" max="15128" width="7.44140625" style="473" bestFit="1" customWidth="1"/>
    <col min="15129" max="15129" width="6.33203125" style="473" bestFit="1" customWidth="1"/>
    <col min="15130" max="15130" width="6.77734375" style="473" bestFit="1" customWidth="1"/>
    <col min="15131" max="15360" width="9" style="473"/>
    <col min="15361" max="15361" width="3.21875" style="473" customWidth="1"/>
    <col min="15362" max="15362" width="18" style="473" bestFit="1" customWidth="1"/>
    <col min="15363" max="15363" width="9.21875" style="473" customWidth="1"/>
    <col min="15364" max="15364" width="8" style="473" bestFit="1" customWidth="1"/>
    <col min="15365" max="15365" width="14.88671875" style="473" customWidth="1"/>
    <col min="15366" max="15366" width="27.6640625" style="473" bestFit="1" customWidth="1"/>
    <col min="15367" max="15367" width="2.44140625" style="473" customWidth="1"/>
    <col min="15368" max="15370" width="0" style="473" hidden="1" customWidth="1"/>
    <col min="15371" max="15371" width="2" style="473" customWidth="1"/>
    <col min="15372" max="15372" width="13.44140625" style="473" bestFit="1" customWidth="1"/>
    <col min="15373" max="15373" width="24.109375" style="473" customWidth="1"/>
    <col min="15374" max="15374" width="15.88671875" style="473" customWidth="1"/>
    <col min="15375" max="15375" width="16.109375" style="473" customWidth="1"/>
    <col min="15376" max="15376" width="2.33203125" style="473" customWidth="1"/>
    <col min="15377" max="15379" width="0" style="473" hidden="1" customWidth="1"/>
    <col min="15380" max="15380" width="7.88671875" style="473" bestFit="1" customWidth="1"/>
    <col min="15381" max="15381" width="6.109375" style="473" bestFit="1" customWidth="1"/>
    <col min="15382" max="15382" width="7.44140625" style="473" bestFit="1" customWidth="1"/>
    <col min="15383" max="15383" width="5.77734375" style="473" bestFit="1" customWidth="1"/>
    <col min="15384" max="15384" width="7.44140625" style="473" bestFit="1" customWidth="1"/>
    <col min="15385" max="15385" width="6.33203125" style="473" bestFit="1" customWidth="1"/>
    <col min="15386" max="15386" width="6.77734375" style="473" bestFit="1" customWidth="1"/>
    <col min="15387" max="15616" width="9" style="473"/>
    <col min="15617" max="15617" width="3.21875" style="473" customWidth="1"/>
    <col min="15618" max="15618" width="18" style="473" bestFit="1" customWidth="1"/>
    <col min="15619" max="15619" width="9.21875" style="473" customWidth="1"/>
    <col min="15620" max="15620" width="8" style="473" bestFit="1" customWidth="1"/>
    <col min="15621" max="15621" width="14.88671875" style="473" customWidth="1"/>
    <col min="15622" max="15622" width="27.6640625" style="473" bestFit="1" customWidth="1"/>
    <col min="15623" max="15623" width="2.44140625" style="473" customWidth="1"/>
    <col min="15624" max="15626" width="0" style="473" hidden="1" customWidth="1"/>
    <col min="15627" max="15627" width="2" style="473" customWidth="1"/>
    <col min="15628" max="15628" width="13.44140625" style="473" bestFit="1" customWidth="1"/>
    <col min="15629" max="15629" width="24.109375" style="473" customWidth="1"/>
    <col min="15630" max="15630" width="15.88671875" style="473" customWidth="1"/>
    <col min="15631" max="15631" width="16.109375" style="473" customWidth="1"/>
    <col min="15632" max="15632" width="2.33203125" style="473" customWidth="1"/>
    <col min="15633" max="15635" width="0" style="473" hidden="1" customWidth="1"/>
    <col min="15636" max="15636" width="7.88671875" style="473" bestFit="1" customWidth="1"/>
    <col min="15637" max="15637" width="6.109375" style="473" bestFit="1" customWidth="1"/>
    <col min="15638" max="15638" width="7.44140625" style="473" bestFit="1" customWidth="1"/>
    <col min="15639" max="15639" width="5.77734375" style="473" bestFit="1" customWidth="1"/>
    <col min="15640" max="15640" width="7.44140625" style="473" bestFit="1" customWidth="1"/>
    <col min="15641" max="15641" width="6.33203125" style="473" bestFit="1" customWidth="1"/>
    <col min="15642" max="15642" width="6.77734375" style="473" bestFit="1" customWidth="1"/>
    <col min="15643" max="15872" width="9" style="473"/>
    <col min="15873" max="15873" width="3.21875" style="473" customWidth="1"/>
    <col min="15874" max="15874" width="18" style="473" bestFit="1" customWidth="1"/>
    <col min="15875" max="15875" width="9.21875" style="473" customWidth="1"/>
    <col min="15876" max="15876" width="8" style="473" bestFit="1" customWidth="1"/>
    <col min="15877" max="15877" width="14.88671875" style="473" customWidth="1"/>
    <col min="15878" max="15878" width="27.6640625" style="473" bestFit="1" customWidth="1"/>
    <col min="15879" max="15879" width="2.44140625" style="473" customWidth="1"/>
    <col min="15880" max="15882" width="0" style="473" hidden="1" customWidth="1"/>
    <col min="15883" max="15883" width="2" style="473" customWidth="1"/>
    <col min="15884" max="15884" width="13.44140625" style="473" bestFit="1" customWidth="1"/>
    <col min="15885" max="15885" width="24.109375" style="473" customWidth="1"/>
    <col min="15886" max="15886" width="15.88671875" style="473" customWidth="1"/>
    <col min="15887" max="15887" width="16.109375" style="473" customWidth="1"/>
    <col min="15888" max="15888" width="2.33203125" style="473" customWidth="1"/>
    <col min="15889" max="15891" width="0" style="473" hidden="1" customWidth="1"/>
    <col min="15892" max="15892" width="7.88671875" style="473" bestFit="1" customWidth="1"/>
    <col min="15893" max="15893" width="6.109375" style="473" bestFit="1" customWidth="1"/>
    <col min="15894" max="15894" width="7.44140625" style="473" bestFit="1" customWidth="1"/>
    <col min="15895" max="15895" width="5.77734375" style="473" bestFit="1" customWidth="1"/>
    <col min="15896" max="15896" width="7.44140625" style="473" bestFit="1" customWidth="1"/>
    <col min="15897" max="15897" width="6.33203125" style="473" bestFit="1" customWidth="1"/>
    <col min="15898" max="15898" width="6.77734375" style="473" bestFit="1" customWidth="1"/>
    <col min="15899" max="16128" width="9" style="473"/>
    <col min="16129" max="16129" width="3.21875" style="473" customWidth="1"/>
    <col min="16130" max="16130" width="18" style="473" bestFit="1" customWidth="1"/>
    <col min="16131" max="16131" width="9.21875" style="473" customWidth="1"/>
    <col min="16132" max="16132" width="8" style="473" bestFit="1" customWidth="1"/>
    <col min="16133" max="16133" width="14.88671875" style="473" customWidth="1"/>
    <col min="16134" max="16134" width="27.6640625" style="473" bestFit="1" customWidth="1"/>
    <col min="16135" max="16135" width="2.44140625" style="473" customWidth="1"/>
    <col min="16136" max="16138" width="0" style="473" hidden="1" customWidth="1"/>
    <col min="16139" max="16139" width="2" style="473" customWidth="1"/>
    <col min="16140" max="16140" width="13.44140625" style="473" bestFit="1" customWidth="1"/>
    <col min="16141" max="16141" width="24.109375" style="473" customWidth="1"/>
    <col min="16142" max="16142" width="15.88671875" style="473" customWidth="1"/>
    <col min="16143" max="16143" width="16.109375" style="473" customWidth="1"/>
    <col min="16144" max="16144" width="2.33203125" style="473" customWidth="1"/>
    <col min="16145" max="16147" width="0" style="473" hidden="1" customWidth="1"/>
    <col min="16148" max="16148" width="7.88671875" style="473" bestFit="1" customWidth="1"/>
    <col min="16149" max="16149" width="6.109375" style="473" bestFit="1" customWidth="1"/>
    <col min="16150" max="16150" width="7.44140625" style="473" bestFit="1" customWidth="1"/>
    <col min="16151" max="16151" width="5.77734375" style="473" bestFit="1" customWidth="1"/>
    <col min="16152" max="16152" width="7.44140625" style="473" bestFit="1" customWidth="1"/>
    <col min="16153" max="16153" width="6.33203125" style="473" bestFit="1" customWidth="1"/>
    <col min="16154" max="16154" width="6.77734375" style="473" bestFit="1" customWidth="1"/>
    <col min="16155" max="16384" width="9" style="473"/>
  </cols>
  <sheetData>
    <row r="1" spans="2:22" ht="6" customHeight="1" thickBot="1"/>
    <row r="2" spans="2:22" s="480" customFormat="1" ht="24" thickBot="1">
      <c r="B2" s="777" t="s">
        <v>707</v>
      </c>
      <c r="C2" s="778"/>
      <c r="D2" s="778"/>
      <c r="E2" s="778"/>
      <c r="F2" s="779"/>
      <c r="G2" s="477"/>
      <c r="H2" s="477"/>
      <c r="I2" s="477"/>
      <c r="J2" s="477"/>
      <c r="K2" s="477"/>
      <c r="L2" s="477"/>
      <c r="M2" s="478"/>
      <c r="N2" s="478"/>
      <c r="O2" s="479"/>
      <c r="P2" s="478"/>
      <c r="Q2" s="478"/>
      <c r="R2" s="478"/>
      <c r="S2" s="478"/>
    </row>
    <row r="3" spans="2:22" ht="8.25" customHeight="1" thickBot="1">
      <c r="B3" s="481"/>
      <c r="C3" s="481"/>
      <c r="D3" s="481"/>
      <c r="E3" s="481"/>
      <c r="F3" s="481"/>
      <c r="G3" s="481"/>
      <c r="H3" s="481"/>
      <c r="I3" s="481"/>
      <c r="J3" s="481"/>
      <c r="K3" s="481"/>
      <c r="L3" s="482"/>
      <c r="M3" s="481"/>
      <c r="N3" s="481"/>
    </row>
    <row r="4" spans="2:22" ht="26.4" thickBot="1">
      <c r="B4" s="481"/>
      <c r="C4" s="780" t="s">
        <v>708</v>
      </c>
      <c r="D4" s="781"/>
      <c r="E4" s="781"/>
      <c r="F4" s="483">
        <f>O67</f>
        <v>299200</v>
      </c>
      <c r="G4" s="481"/>
      <c r="H4" s="481"/>
      <c r="I4" s="481"/>
      <c r="J4" s="481"/>
      <c r="K4" s="481"/>
      <c r="L4" s="482"/>
      <c r="M4" s="481"/>
      <c r="N4" s="481"/>
    </row>
    <row r="5" spans="2:22" ht="19.8" thickBot="1">
      <c r="B5" s="473"/>
      <c r="C5" s="484"/>
      <c r="D5" s="484"/>
      <c r="E5" s="484"/>
      <c r="H5" s="782" t="s">
        <v>709</v>
      </c>
      <c r="I5" s="782"/>
      <c r="J5" s="782"/>
      <c r="L5" s="783" t="s">
        <v>710</v>
      </c>
      <c r="M5" s="783"/>
      <c r="N5" s="783"/>
      <c r="O5" s="783"/>
      <c r="Q5" s="485" t="s">
        <v>711</v>
      </c>
    </row>
    <row r="6" spans="2:22" ht="13.8" thickBot="1">
      <c r="B6" s="473"/>
      <c r="H6" s="474" t="s">
        <v>712</v>
      </c>
      <c r="I6" s="473" t="s">
        <v>713</v>
      </c>
      <c r="J6" s="473" t="s">
        <v>714</v>
      </c>
      <c r="L6" s="486" t="s">
        <v>712</v>
      </c>
      <c r="M6" s="487" t="s">
        <v>715</v>
      </c>
      <c r="N6" s="487" t="s">
        <v>512</v>
      </c>
      <c r="O6" s="488" t="s">
        <v>714</v>
      </c>
      <c r="Q6" s="474" t="s">
        <v>712</v>
      </c>
      <c r="R6" s="473" t="s">
        <v>713</v>
      </c>
      <c r="S6" s="473" t="s">
        <v>714</v>
      </c>
    </row>
    <row r="7" spans="2:22">
      <c r="B7" s="473"/>
      <c r="C7" s="473"/>
      <c r="D7" s="473"/>
      <c r="E7" s="473"/>
      <c r="F7" s="473"/>
      <c r="G7" s="474"/>
      <c r="H7" s="489"/>
      <c r="I7" s="490"/>
      <c r="J7" s="491"/>
      <c r="L7" s="492"/>
      <c r="M7" s="493" t="s">
        <v>716</v>
      </c>
      <c r="N7" s="493" t="s">
        <v>881</v>
      </c>
      <c r="O7" s="494">
        <v>5000</v>
      </c>
      <c r="Q7" s="495"/>
      <c r="R7" s="496"/>
      <c r="S7" s="497"/>
    </row>
    <row r="8" spans="2:22">
      <c r="B8" s="473"/>
      <c r="C8" s="473"/>
      <c r="D8" s="473"/>
      <c r="E8" s="473"/>
      <c r="F8" s="473"/>
      <c r="G8" s="474"/>
      <c r="H8" s="498"/>
      <c r="I8" s="499"/>
      <c r="J8" s="500"/>
      <c r="L8" s="501"/>
      <c r="M8" s="502" t="s">
        <v>716</v>
      </c>
      <c r="N8" s="502" t="s">
        <v>882</v>
      </c>
      <c r="O8" s="503">
        <v>4000</v>
      </c>
      <c r="Q8" s="504"/>
      <c r="R8" s="505"/>
      <c r="S8" s="506"/>
    </row>
    <row r="9" spans="2:22" ht="16.2">
      <c r="B9" s="473"/>
      <c r="C9" s="473"/>
      <c r="D9" s="473"/>
      <c r="E9" s="473"/>
      <c r="F9" s="473"/>
      <c r="G9" s="474"/>
      <c r="H9" s="507"/>
      <c r="I9" s="508"/>
      <c r="J9" s="500"/>
      <c r="L9" s="501"/>
      <c r="M9" s="502" t="s">
        <v>716</v>
      </c>
      <c r="N9" s="502" t="s">
        <v>881</v>
      </c>
      <c r="O9" s="503">
        <v>25000</v>
      </c>
      <c r="Q9" s="504"/>
      <c r="R9" s="505"/>
      <c r="S9" s="506"/>
      <c r="U9" s="509"/>
      <c r="V9" s="510"/>
    </row>
    <row r="10" spans="2:22" ht="19.8" thickBot="1">
      <c r="B10" s="784" t="s">
        <v>717</v>
      </c>
      <c r="C10" s="784"/>
      <c r="D10" s="784"/>
      <c r="E10" s="784"/>
      <c r="F10" s="784"/>
      <c r="H10" s="507"/>
      <c r="I10" s="499"/>
      <c r="J10" s="500"/>
      <c r="L10" s="501"/>
      <c r="M10" s="502" t="s">
        <v>716</v>
      </c>
      <c r="N10" s="502" t="s">
        <v>882</v>
      </c>
      <c r="O10" s="503">
        <v>6000</v>
      </c>
      <c r="Q10" s="504"/>
      <c r="R10" s="511"/>
      <c r="S10" s="506"/>
      <c r="U10" s="512"/>
      <c r="V10" s="510"/>
    </row>
    <row r="11" spans="2:22" ht="16.2">
      <c r="B11" s="768" t="s">
        <v>718</v>
      </c>
      <c r="C11" s="769"/>
      <c r="D11" s="769"/>
      <c r="E11" s="769"/>
      <c r="F11" s="774">
        <f>F4-支出報告書!F4</f>
        <v>20162</v>
      </c>
      <c r="H11" s="504"/>
      <c r="I11" s="513"/>
      <c r="J11" s="506"/>
      <c r="L11" s="501"/>
      <c r="M11" s="502" t="s">
        <v>716</v>
      </c>
      <c r="N11" s="502" t="s">
        <v>881</v>
      </c>
      <c r="O11" s="503">
        <v>12000</v>
      </c>
      <c r="Q11" s="504"/>
      <c r="R11" s="511"/>
      <c r="S11" s="514"/>
      <c r="U11" s="509"/>
      <c r="V11" s="510"/>
    </row>
    <row r="12" spans="2:22">
      <c r="B12" s="770"/>
      <c r="C12" s="771"/>
      <c r="D12" s="771"/>
      <c r="E12" s="771"/>
      <c r="F12" s="775"/>
      <c r="H12" s="507"/>
      <c r="I12" s="508"/>
      <c r="J12" s="500"/>
      <c r="L12" s="501"/>
      <c r="M12" s="502" t="s">
        <v>716</v>
      </c>
      <c r="N12" s="502" t="s">
        <v>882</v>
      </c>
      <c r="O12" s="503">
        <v>6000</v>
      </c>
      <c r="Q12" s="504"/>
      <c r="R12" s="511"/>
      <c r="S12" s="506"/>
      <c r="U12" s="509"/>
      <c r="V12" s="509"/>
    </row>
    <row r="13" spans="2:22" ht="16.8" thickBot="1">
      <c r="B13" s="772"/>
      <c r="C13" s="773"/>
      <c r="D13" s="773"/>
      <c r="E13" s="773"/>
      <c r="F13" s="776"/>
      <c r="H13" s="507"/>
      <c r="I13" s="508"/>
      <c r="J13" s="500"/>
      <c r="L13" s="501"/>
      <c r="M13" s="502" t="s">
        <v>716</v>
      </c>
      <c r="N13" s="502" t="s">
        <v>881</v>
      </c>
      <c r="O13" s="503">
        <v>4000</v>
      </c>
      <c r="Q13" s="504"/>
      <c r="R13" s="511"/>
      <c r="S13" s="506"/>
      <c r="U13" s="512"/>
      <c r="V13" s="510"/>
    </row>
    <row r="14" spans="2:22" ht="16.8" thickBot="1">
      <c r="H14" s="507"/>
      <c r="I14" s="508"/>
      <c r="J14" s="500"/>
      <c r="L14" s="501"/>
      <c r="M14" s="502" t="s">
        <v>716</v>
      </c>
      <c r="N14" s="502"/>
      <c r="O14" s="503">
        <v>3000</v>
      </c>
      <c r="Q14" s="504"/>
      <c r="R14" s="511"/>
      <c r="S14" s="506"/>
      <c r="U14" s="509"/>
      <c r="V14" s="510"/>
    </row>
    <row r="15" spans="2:22" ht="14.4">
      <c r="B15" s="515" t="s">
        <v>885</v>
      </c>
      <c r="C15" s="516"/>
      <c r="D15" s="516"/>
      <c r="E15" s="516"/>
      <c r="F15" s="517"/>
      <c r="H15" s="504"/>
      <c r="I15" s="513"/>
      <c r="J15" s="506"/>
      <c r="L15" s="501"/>
      <c r="M15" s="502" t="s">
        <v>716</v>
      </c>
      <c r="N15" s="502"/>
      <c r="O15" s="503">
        <v>1000</v>
      </c>
      <c r="P15" s="518"/>
      <c r="Q15" s="504"/>
      <c r="R15" s="519"/>
      <c r="S15" s="506"/>
    </row>
    <row r="16" spans="2:22" ht="3.75" customHeight="1">
      <c r="B16" s="520"/>
      <c r="C16" s="521"/>
      <c r="D16" s="521"/>
      <c r="E16" s="521"/>
      <c r="F16" s="522"/>
      <c r="H16" s="504"/>
      <c r="I16" s="513"/>
      <c r="J16" s="506"/>
      <c r="L16" s="501"/>
      <c r="M16" s="502"/>
      <c r="N16" s="502"/>
      <c r="O16" s="503"/>
      <c r="P16" s="518"/>
      <c r="Q16" s="504"/>
      <c r="R16" s="519"/>
      <c r="S16" s="506"/>
    </row>
    <row r="17" spans="2:19">
      <c r="B17" s="789" t="s">
        <v>719</v>
      </c>
      <c r="C17" s="790"/>
      <c r="D17" s="790"/>
      <c r="E17" s="790"/>
      <c r="F17" s="523">
        <v>21000</v>
      </c>
      <c r="H17" s="507"/>
      <c r="I17" s="524"/>
      <c r="J17" s="525"/>
      <c r="L17" s="501"/>
      <c r="M17" s="502" t="s">
        <v>716</v>
      </c>
      <c r="N17" s="502"/>
      <c r="O17" s="503">
        <v>5000</v>
      </c>
      <c r="Q17" s="504"/>
      <c r="R17" s="526"/>
      <c r="S17" s="506"/>
    </row>
    <row r="18" spans="2:19">
      <c r="B18" s="791" t="s">
        <v>720</v>
      </c>
      <c r="C18" s="792"/>
      <c r="D18" s="792"/>
      <c r="E18" s="792"/>
      <c r="F18" s="527">
        <f>F11</f>
        <v>20162</v>
      </c>
      <c r="H18" s="504"/>
      <c r="I18" s="513"/>
      <c r="J18" s="506"/>
      <c r="L18" s="501"/>
      <c r="M18" s="502" t="s">
        <v>716</v>
      </c>
      <c r="N18" s="502"/>
      <c r="O18" s="503">
        <v>9000</v>
      </c>
      <c r="Q18" s="504"/>
      <c r="R18" s="511"/>
      <c r="S18" s="506"/>
    </row>
    <row r="19" spans="2:19">
      <c r="B19" s="793" t="s">
        <v>721</v>
      </c>
      <c r="C19" s="794"/>
      <c r="D19" s="794"/>
      <c r="E19" s="794"/>
      <c r="F19" s="503">
        <v>3</v>
      </c>
      <c r="H19" s="504"/>
      <c r="I19" s="513"/>
      <c r="J19" s="506"/>
      <c r="L19" s="501"/>
      <c r="M19" s="502" t="s">
        <v>716</v>
      </c>
      <c r="N19" s="502"/>
      <c r="O19" s="503">
        <v>8000</v>
      </c>
      <c r="Q19" s="504"/>
      <c r="R19" s="511"/>
      <c r="S19" s="506"/>
    </row>
    <row r="20" spans="2:19">
      <c r="B20" s="795" t="s">
        <v>722</v>
      </c>
      <c r="C20" s="796"/>
      <c r="D20" s="796"/>
      <c r="E20" s="796"/>
      <c r="F20" s="528">
        <f>SUM(F17:F19)</f>
        <v>41165</v>
      </c>
      <c r="H20" s="504"/>
      <c r="I20" s="513"/>
      <c r="J20" s="506"/>
      <c r="L20" s="501"/>
      <c r="M20" s="502" t="s">
        <v>716</v>
      </c>
      <c r="N20" s="502"/>
      <c r="O20" s="503">
        <v>0</v>
      </c>
      <c r="Q20" s="504"/>
      <c r="R20" s="511"/>
      <c r="S20" s="506"/>
    </row>
    <row r="21" spans="2:19" ht="4.5" customHeight="1">
      <c r="B21" s="529"/>
      <c r="C21" s="530"/>
      <c r="D21" s="531"/>
      <c r="E21" s="532"/>
      <c r="F21" s="503"/>
      <c r="H21" s="504"/>
      <c r="I21" s="513"/>
      <c r="J21" s="506"/>
      <c r="L21" s="501"/>
      <c r="M21" s="502"/>
      <c r="N21" s="502"/>
      <c r="O21" s="503"/>
      <c r="Q21" s="504"/>
      <c r="R21" s="511"/>
      <c r="S21" s="506"/>
    </row>
    <row r="22" spans="2:19">
      <c r="B22" s="533" t="s">
        <v>723</v>
      </c>
      <c r="C22" s="534" t="s">
        <v>712</v>
      </c>
      <c r="D22" s="787" t="s">
        <v>715</v>
      </c>
      <c r="E22" s="788"/>
      <c r="F22" s="535" t="s">
        <v>714</v>
      </c>
      <c r="H22" s="504"/>
      <c r="I22" s="513"/>
      <c r="J22" s="506"/>
      <c r="L22" s="501"/>
      <c r="M22" s="502"/>
      <c r="N22" s="502"/>
      <c r="O22" s="503"/>
      <c r="Q22" s="504"/>
      <c r="R22" s="511"/>
      <c r="S22" s="506"/>
    </row>
    <row r="23" spans="2:19">
      <c r="B23" s="785"/>
      <c r="C23" s="536" t="s">
        <v>724</v>
      </c>
      <c r="D23" s="787" t="s">
        <v>725</v>
      </c>
      <c r="E23" s="788"/>
      <c r="F23" s="535">
        <v>10000</v>
      </c>
      <c r="H23" s="504"/>
      <c r="I23" s="513"/>
      <c r="J23" s="506"/>
      <c r="L23" s="501"/>
      <c r="M23" s="502"/>
      <c r="N23" s="502"/>
      <c r="O23" s="503"/>
      <c r="Q23" s="504"/>
      <c r="R23" s="511"/>
      <c r="S23" s="506"/>
    </row>
    <row r="24" spans="2:19">
      <c r="B24" s="786"/>
      <c r="C24" s="537"/>
      <c r="D24" s="787"/>
      <c r="E24" s="788"/>
      <c r="F24" s="535"/>
      <c r="H24" s="504"/>
      <c r="I24" s="513"/>
      <c r="J24" s="506"/>
      <c r="L24" s="501"/>
      <c r="M24" s="502"/>
      <c r="N24" s="502"/>
      <c r="O24" s="503"/>
      <c r="Q24" s="504"/>
      <c r="R24" s="511"/>
      <c r="S24" s="506"/>
    </row>
    <row r="25" spans="2:19">
      <c r="B25" s="786"/>
      <c r="C25" s="538"/>
      <c r="D25" s="787"/>
      <c r="E25" s="788"/>
      <c r="F25" s="535"/>
      <c r="H25" s="504"/>
      <c r="I25" s="513"/>
      <c r="J25" s="506"/>
      <c r="L25" s="501"/>
      <c r="M25" s="502"/>
      <c r="N25" s="502"/>
      <c r="O25" s="503"/>
      <c r="Q25" s="504"/>
      <c r="R25" s="511"/>
      <c r="S25" s="506"/>
    </row>
    <row r="26" spans="2:19">
      <c r="B26" s="786"/>
      <c r="C26" s="536"/>
      <c r="D26" s="787"/>
      <c r="E26" s="788"/>
      <c r="F26" s="535"/>
      <c r="H26" s="504"/>
      <c r="I26" s="513"/>
      <c r="J26" s="506"/>
      <c r="L26" s="501"/>
      <c r="M26" s="502"/>
      <c r="N26" s="502"/>
      <c r="O26" s="503"/>
      <c r="Q26" s="504"/>
      <c r="R26" s="511"/>
      <c r="S26" s="506"/>
    </row>
    <row r="27" spans="2:19">
      <c r="B27" s="786"/>
      <c r="C27" s="536"/>
      <c r="D27" s="787"/>
      <c r="E27" s="788"/>
      <c r="F27" s="535"/>
      <c r="H27" s="504"/>
      <c r="I27" s="513"/>
      <c r="J27" s="506"/>
      <c r="L27" s="501"/>
      <c r="M27" s="502"/>
      <c r="N27" s="502"/>
      <c r="O27" s="503"/>
      <c r="Q27" s="504"/>
      <c r="R27" s="511"/>
      <c r="S27" s="506"/>
    </row>
    <row r="28" spans="2:19">
      <c r="B28" s="786"/>
      <c r="C28" s="536"/>
      <c r="D28" s="787"/>
      <c r="E28" s="788"/>
      <c r="F28" s="535"/>
      <c r="H28" s="504"/>
      <c r="I28" s="513"/>
      <c r="J28" s="506"/>
      <c r="L28" s="501"/>
      <c r="M28" s="502"/>
      <c r="N28" s="502"/>
      <c r="O28" s="503"/>
      <c r="Q28" s="504"/>
      <c r="R28" s="511"/>
      <c r="S28" s="506"/>
    </row>
    <row r="29" spans="2:19">
      <c r="B29" s="786"/>
      <c r="C29" s="539"/>
      <c r="D29" s="787"/>
      <c r="E29" s="788"/>
      <c r="F29" s="535"/>
      <c r="H29" s="504"/>
      <c r="I29" s="513"/>
      <c r="J29" s="506"/>
      <c r="L29" s="501"/>
      <c r="M29" s="502" t="s">
        <v>716</v>
      </c>
      <c r="N29" s="502"/>
      <c r="O29" s="503">
        <v>3000</v>
      </c>
      <c r="Q29" s="504"/>
      <c r="R29" s="511"/>
      <c r="S29" s="506"/>
    </row>
    <row r="30" spans="2:19">
      <c r="B30" s="786"/>
      <c r="C30" s="540"/>
      <c r="D30" s="787"/>
      <c r="E30" s="788"/>
      <c r="F30" s="535"/>
      <c r="H30" s="504"/>
      <c r="I30" s="513"/>
      <c r="J30" s="506"/>
      <c r="L30" s="501"/>
      <c r="M30" s="502" t="s">
        <v>716</v>
      </c>
      <c r="N30" s="502"/>
      <c r="O30" s="503">
        <v>5000</v>
      </c>
      <c r="Q30" s="504"/>
      <c r="R30" s="511"/>
      <c r="S30" s="506"/>
    </row>
    <row r="31" spans="2:19">
      <c r="B31" s="786"/>
      <c r="C31" s="541"/>
      <c r="D31" s="787"/>
      <c r="E31" s="788"/>
      <c r="F31" s="542"/>
      <c r="H31" s="504"/>
      <c r="I31" s="513"/>
      <c r="J31" s="506"/>
      <c r="L31" s="501"/>
      <c r="M31" s="502" t="s">
        <v>716</v>
      </c>
      <c r="N31" s="502"/>
      <c r="O31" s="503">
        <v>30000</v>
      </c>
      <c r="Q31" s="504"/>
      <c r="R31" s="511"/>
      <c r="S31" s="506"/>
    </row>
    <row r="32" spans="2:19">
      <c r="B32" s="786"/>
      <c r="C32" s="540"/>
      <c r="D32" s="787"/>
      <c r="E32" s="788"/>
      <c r="F32" s="543"/>
      <c r="H32" s="504"/>
      <c r="I32" s="513"/>
      <c r="J32" s="506"/>
      <c r="L32" s="501"/>
      <c r="M32" s="502"/>
      <c r="N32" s="502"/>
      <c r="O32" s="503"/>
      <c r="Q32" s="504"/>
      <c r="R32" s="519"/>
      <c r="S32" s="506"/>
    </row>
    <row r="33" spans="2:23">
      <c r="B33" s="786"/>
      <c r="C33" s="540"/>
      <c r="D33" s="787"/>
      <c r="E33" s="788"/>
      <c r="F33" s="535"/>
      <c r="H33" s="504"/>
      <c r="I33" s="513"/>
      <c r="J33" s="506"/>
      <c r="L33" s="501"/>
      <c r="M33" s="502"/>
      <c r="N33" s="502"/>
      <c r="O33" s="503"/>
      <c r="Q33" s="504"/>
      <c r="R33" s="526"/>
      <c r="S33" s="506"/>
    </row>
    <row r="34" spans="2:23">
      <c r="B34" s="786"/>
      <c r="C34" s="544"/>
      <c r="D34" s="787"/>
      <c r="E34" s="788"/>
      <c r="F34" s="542"/>
      <c r="H34" s="504"/>
      <c r="I34" s="513"/>
      <c r="J34" s="506"/>
      <c r="L34" s="501"/>
      <c r="M34" s="502"/>
      <c r="N34" s="502"/>
      <c r="O34" s="503"/>
      <c r="Q34" s="504"/>
      <c r="R34" s="511"/>
      <c r="S34" s="506"/>
    </row>
    <row r="35" spans="2:23">
      <c r="B35" s="786"/>
      <c r="C35" s="545"/>
      <c r="D35" s="787"/>
      <c r="E35" s="788"/>
      <c r="F35" s="546"/>
      <c r="H35" s="504"/>
      <c r="I35" s="513"/>
      <c r="J35" s="506"/>
      <c r="L35" s="501"/>
      <c r="M35" s="502"/>
      <c r="N35" s="502"/>
      <c r="O35" s="503"/>
      <c r="Q35" s="504"/>
      <c r="R35" s="511"/>
      <c r="S35" s="506"/>
    </row>
    <row r="36" spans="2:23">
      <c r="B36" s="786"/>
      <c r="C36" s="545"/>
      <c r="D36" s="787"/>
      <c r="E36" s="788"/>
      <c r="F36" s="546"/>
      <c r="H36" s="504"/>
      <c r="I36" s="513"/>
      <c r="J36" s="506"/>
      <c r="L36" s="501"/>
      <c r="M36" s="502"/>
      <c r="N36" s="502"/>
      <c r="O36" s="503"/>
      <c r="Q36" s="504"/>
      <c r="R36" s="511"/>
      <c r="S36" s="506"/>
    </row>
    <row r="37" spans="2:23">
      <c r="B37" s="786"/>
      <c r="C37" s="545"/>
      <c r="D37" s="787"/>
      <c r="E37" s="788"/>
      <c r="F37" s="543"/>
      <c r="H37" s="504"/>
      <c r="I37" s="513"/>
      <c r="J37" s="506"/>
      <c r="L37" s="501"/>
      <c r="M37" s="502"/>
      <c r="N37" s="502"/>
      <c r="O37" s="503"/>
      <c r="Q37" s="504"/>
      <c r="R37" s="511"/>
      <c r="S37" s="506"/>
    </row>
    <row r="38" spans="2:23" ht="13.8" thickBot="1">
      <c r="B38" s="786"/>
      <c r="C38" s="797" t="s">
        <v>726</v>
      </c>
      <c r="D38" s="798"/>
      <c r="E38" s="799"/>
      <c r="F38" s="547">
        <f>SUM(F23:F37)</f>
        <v>10000</v>
      </c>
      <c r="H38" s="504"/>
      <c r="I38" s="513"/>
      <c r="J38" s="506"/>
      <c r="L38" s="501"/>
      <c r="M38" s="502"/>
      <c r="N38" s="502"/>
      <c r="O38" s="503"/>
      <c r="Q38" s="504"/>
      <c r="R38" s="511"/>
      <c r="S38" s="506"/>
    </row>
    <row r="39" spans="2:23" ht="21.6" thickBot="1">
      <c r="B39" s="803" t="s">
        <v>914</v>
      </c>
      <c r="C39" s="804"/>
      <c r="D39" s="804"/>
      <c r="E39" s="805"/>
      <c r="F39" s="548">
        <f>F20-F38</f>
        <v>31165</v>
      </c>
      <c r="H39" s="504"/>
      <c r="I39" s="513"/>
      <c r="J39" s="506"/>
      <c r="L39" s="501"/>
      <c r="M39" s="502"/>
      <c r="N39" s="513"/>
      <c r="O39" s="503"/>
      <c r="Q39" s="504"/>
      <c r="R39" s="519"/>
      <c r="S39" s="506"/>
      <c r="T39" s="549"/>
      <c r="U39" s="549"/>
      <c r="V39" s="549"/>
      <c r="W39" s="549"/>
    </row>
    <row r="40" spans="2:23">
      <c r="B40" s="550"/>
      <c r="C40" s="550"/>
      <c r="D40" s="806"/>
      <c r="E40" s="806"/>
      <c r="F40" s="551"/>
      <c r="H40" s="504"/>
      <c r="I40" s="513"/>
      <c r="J40" s="506"/>
      <c r="L40" s="501"/>
      <c r="M40" s="502"/>
      <c r="N40" s="552"/>
      <c r="O40" s="503"/>
      <c r="Q40" s="504"/>
      <c r="R40" s="513"/>
      <c r="S40" s="506"/>
    </row>
    <row r="41" spans="2:23">
      <c r="B41" s="553"/>
      <c r="C41" s="554"/>
      <c r="D41" s="806"/>
      <c r="E41" s="806"/>
      <c r="F41" s="554"/>
      <c r="H41" s="504"/>
      <c r="I41" s="513"/>
      <c r="J41" s="506"/>
      <c r="L41" s="501"/>
      <c r="M41" s="502"/>
      <c r="N41" s="552"/>
      <c r="O41" s="503"/>
      <c r="Q41" s="504"/>
      <c r="R41" s="513"/>
      <c r="S41" s="506"/>
    </row>
    <row r="42" spans="2:23" ht="19.2">
      <c r="B42" s="555"/>
      <c r="C42" s="556"/>
      <c r="D42" s="555"/>
      <c r="E42" s="555"/>
      <c r="F42" s="556"/>
      <c r="G42" s="557"/>
      <c r="H42" s="504"/>
      <c r="I42" s="513"/>
      <c r="J42" s="506"/>
      <c r="L42" s="501"/>
      <c r="M42" s="502"/>
      <c r="N42" s="552"/>
      <c r="O42" s="503"/>
      <c r="Q42" s="504"/>
      <c r="R42" s="513"/>
      <c r="S42" s="506"/>
    </row>
    <row r="43" spans="2:23">
      <c r="B43" s="555"/>
      <c r="C43" s="556"/>
      <c r="D43" s="555"/>
      <c r="E43" s="555"/>
      <c r="F43" s="556"/>
      <c r="H43" s="504"/>
      <c r="I43" s="513"/>
      <c r="J43" s="506"/>
      <c r="L43" s="501"/>
      <c r="M43" s="502"/>
      <c r="N43" s="558"/>
      <c r="O43" s="503"/>
      <c r="Q43" s="504"/>
      <c r="R43" s="513"/>
      <c r="S43" s="506"/>
    </row>
    <row r="44" spans="2:23">
      <c r="B44" s="559"/>
      <c r="C44" s="555"/>
      <c r="D44" s="559"/>
      <c r="E44" s="555"/>
      <c r="F44" s="560"/>
      <c r="H44" s="504"/>
      <c r="I44" s="513"/>
      <c r="J44" s="506"/>
      <c r="L44" s="501"/>
      <c r="M44" s="502"/>
      <c r="N44" s="561"/>
      <c r="O44" s="503"/>
      <c r="Q44" s="504"/>
      <c r="R44" s="513"/>
      <c r="S44" s="506"/>
    </row>
    <row r="45" spans="2:23" ht="19.8" thickBot="1">
      <c r="B45" s="562"/>
      <c r="C45" s="521"/>
      <c r="D45" s="521"/>
      <c r="E45" s="521"/>
      <c r="F45" s="563"/>
      <c r="H45" s="504"/>
      <c r="I45" s="513"/>
      <c r="J45" s="506"/>
      <c r="L45" s="564"/>
      <c r="M45" s="565"/>
      <c r="N45" s="566"/>
      <c r="O45" s="567"/>
      <c r="Q45" s="504"/>
      <c r="R45" s="513"/>
      <c r="S45" s="506"/>
    </row>
    <row r="46" spans="2:23" ht="13.8" thickBot="1">
      <c r="B46" s="555"/>
      <c r="C46" s="555"/>
      <c r="D46" s="555"/>
      <c r="E46" s="555"/>
      <c r="F46" s="555"/>
      <c r="H46" s="504"/>
      <c r="I46" s="513"/>
      <c r="J46" s="506"/>
      <c r="L46" s="568"/>
      <c r="M46" s="569"/>
      <c r="N46" s="569"/>
      <c r="O46" s="570"/>
      <c r="Q46" s="571"/>
      <c r="R46" s="513"/>
      <c r="S46" s="506"/>
    </row>
    <row r="47" spans="2:23" ht="54.75" customHeight="1" thickBot="1">
      <c r="B47" s="555"/>
      <c r="C47" s="556"/>
      <c r="D47" s="555"/>
      <c r="E47" s="555"/>
      <c r="F47" s="556"/>
      <c r="H47" s="504"/>
      <c r="I47" s="513"/>
      <c r="J47" s="506"/>
      <c r="L47" s="489"/>
      <c r="M47" s="490" t="s">
        <v>727</v>
      </c>
      <c r="N47" s="572" t="s">
        <v>728</v>
      </c>
      <c r="O47" s="573">
        <v>117200</v>
      </c>
      <c r="Q47" s="504"/>
      <c r="R47" s="513"/>
      <c r="S47" s="506"/>
    </row>
    <row r="48" spans="2:23">
      <c r="B48" s="555"/>
      <c r="C48" s="556"/>
      <c r="D48" s="553"/>
      <c r="E48" s="553"/>
      <c r="F48" s="554"/>
      <c r="H48" s="504"/>
      <c r="I48" s="513"/>
      <c r="J48" s="506"/>
      <c r="L48" s="492"/>
      <c r="M48" s="574" t="s">
        <v>729</v>
      </c>
      <c r="N48" s="574"/>
      <c r="O48" s="575">
        <v>5000</v>
      </c>
      <c r="Q48" s="504"/>
      <c r="R48" s="513"/>
      <c r="S48" s="506"/>
    </row>
    <row r="49" spans="2:19">
      <c r="B49" s="555"/>
      <c r="C49" s="556"/>
      <c r="D49" s="553"/>
      <c r="E49" s="553"/>
      <c r="F49" s="554"/>
      <c r="H49" s="504"/>
      <c r="I49" s="513"/>
      <c r="J49" s="506"/>
      <c r="L49" s="501"/>
      <c r="M49" s="513" t="s">
        <v>730</v>
      </c>
      <c r="N49" s="576"/>
      <c r="O49" s="577">
        <v>5000</v>
      </c>
      <c r="Q49" s="504"/>
      <c r="R49" s="513"/>
      <c r="S49" s="506"/>
    </row>
    <row r="50" spans="2:19">
      <c r="B50" s="555"/>
      <c r="C50" s="556"/>
      <c r="D50" s="553"/>
      <c r="E50" s="553"/>
      <c r="F50" s="554"/>
      <c r="H50" s="504"/>
      <c r="I50" s="513"/>
      <c r="J50" s="506"/>
      <c r="L50" s="501"/>
      <c r="M50" s="513" t="s">
        <v>731</v>
      </c>
      <c r="N50" s="513"/>
      <c r="O50" s="503">
        <v>4000</v>
      </c>
      <c r="Q50" s="504"/>
      <c r="R50" s="513"/>
      <c r="S50" s="506"/>
    </row>
    <row r="51" spans="2:19">
      <c r="B51" s="555"/>
      <c r="C51" s="556"/>
      <c r="D51" s="555"/>
      <c r="E51" s="555"/>
      <c r="F51" s="556"/>
      <c r="H51" s="504"/>
      <c r="I51" s="513"/>
      <c r="J51" s="506"/>
      <c r="L51" s="501"/>
      <c r="M51" s="513" t="s">
        <v>732</v>
      </c>
      <c r="N51" s="513"/>
      <c r="O51" s="503">
        <v>4000</v>
      </c>
      <c r="Q51" s="504"/>
      <c r="R51" s="513"/>
      <c r="S51" s="506"/>
    </row>
    <row r="52" spans="2:19">
      <c r="B52" s="555"/>
      <c r="C52" s="556"/>
      <c r="D52" s="555"/>
      <c r="E52" s="555"/>
      <c r="F52" s="556"/>
      <c r="H52" s="504"/>
      <c r="I52" s="513"/>
      <c r="J52" s="506"/>
      <c r="L52" s="501"/>
      <c r="M52" s="513" t="s">
        <v>733</v>
      </c>
      <c r="N52" s="513"/>
      <c r="O52" s="503"/>
      <c r="Q52" s="504"/>
      <c r="R52" s="513"/>
      <c r="S52" s="506"/>
    </row>
    <row r="53" spans="2:19">
      <c r="B53" s="555"/>
      <c r="C53" s="556"/>
      <c r="D53" s="555"/>
      <c r="E53" s="555"/>
      <c r="F53" s="556"/>
      <c r="H53" s="504"/>
      <c r="I53" s="513"/>
      <c r="J53" s="506"/>
      <c r="L53" s="501"/>
      <c r="M53" s="513" t="s">
        <v>734</v>
      </c>
      <c r="N53" s="513"/>
      <c r="O53" s="503"/>
      <c r="Q53" s="504"/>
      <c r="R53" s="508"/>
      <c r="S53" s="506"/>
    </row>
    <row r="54" spans="2:19" ht="13.8" thickBot="1">
      <c r="B54" s="555"/>
      <c r="C54" s="556"/>
      <c r="D54" s="555"/>
      <c r="E54" s="555"/>
      <c r="F54" s="556"/>
      <c r="H54" s="504"/>
      <c r="I54" s="513"/>
      <c r="J54" s="506"/>
      <c r="L54" s="564"/>
      <c r="M54" s="578" t="s">
        <v>735</v>
      </c>
      <c r="N54" s="578"/>
      <c r="O54" s="567"/>
      <c r="Q54" s="504"/>
      <c r="R54" s="508"/>
      <c r="S54" s="506"/>
    </row>
    <row r="55" spans="2:19" ht="40.200000000000003" thickBot="1">
      <c r="B55" s="559"/>
      <c r="C55" s="555"/>
      <c r="D55" s="559"/>
      <c r="E55" s="555"/>
      <c r="F55" s="560"/>
      <c r="H55" s="504"/>
      <c r="I55" s="513"/>
      <c r="J55" s="506"/>
      <c r="L55" s="579"/>
      <c r="M55" s="580" t="s">
        <v>736</v>
      </c>
      <c r="N55" s="581" t="s">
        <v>737</v>
      </c>
      <c r="O55" s="582">
        <v>6000</v>
      </c>
      <c r="Q55" s="504"/>
      <c r="R55" s="513"/>
      <c r="S55" s="506"/>
    </row>
    <row r="56" spans="2:19">
      <c r="B56" s="521"/>
      <c r="C56" s="521"/>
      <c r="D56" s="521"/>
      <c r="E56" s="521"/>
      <c r="F56" s="583"/>
      <c r="H56" s="504"/>
      <c r="I56" s="513"/>
      <c r="J56" s="506"/>
      <c r="L56" s="492"/>
      <c r="M56" s="584" t="s">
        <v>738</v>
      </c>
      <c r="N56" s="584" t="s">
        <v>739</v>
      </c>
      <c r="O56" s="575">
        <v>3000</v>
      </c>
      <c r="Q56" s="504"/>
      <c r="R56" s="513"/>
      <c r="S56" s="506"/>
    </row>
    <row r="57" spans="2:19">
      <c r="B57" s="585"/>
      <c r="C57" s="521"/>
      <c r="D57" s="521"/>
      <c r="E57" s="521"/>
      <c r="F57" s="583"/>
      <c r="H57" s="504"/>
      <c r="I57" s="513"/>
      <c r="J57" s="506"/>
      <c r="L57" s="501"/>
      <c r="M57" s="586" t="s">
        <v>738</v>
      </c>
      <c r="N57" s="586" t="s">
        <v>739</v>
      </c>
      <c r="O57" s="503">
        <v>3000</v>
      </c>
      <c r="Q57" s="504"/>
      <c r="R57" s="513"/>
      <c r="S57" s="506"/>
    </row>
    <row r="58" spans="2:19">
      <c r="B58" s="521"/>
      <c r="C58" s="807"/>
      <c r="D58" s="807"/>
      <c r="E58" s="807"/>
      <c r="F58" s="807"/>
      <c r="H58" s="504"/>
      <c r="I58" s="513"/>
      <c r="J58" s="506"/>
      <c r="L58" s="501"/>
      <c r="M58" s="586" t="s">
        <v>738</v>
      </c>
      <c r="N58" s="586" t="s">
        <v>739</v>
      </c>
      <c r="O58" s="503"/>
      <c r="Q58" s="504"/>
      <c r="R58" s="513"/>
      <c r="S58" s="506"/>
    </row>
    <row r="59" spans="2:19" ht="13.8" thickBot="1">
      <c r="B59" s="521"/>
      <c r="C59" s="521"/>
      <c r="D59" s="521"/>
      <c r="E59" s="521"/>
      <c r="F59" s="583"/>
      <c r="H59" s="504"/>
      <c r="I59" s="513"/>
      <c r="J59" s="506"/>
      <c r="L59" s="587"/>
      <c r="M59" s="588" t="s">
        <v>738</v>
      </c>
      <c r="N59" s="588" t="s">
        <v>739</v>
      </c>
      <c r="O59" s="589"/>
      <c r="Q59" s="504"/>
      <c r="R59" s="513"/>
      <c r="S59" s="506"/>
    </row>
    <row r="60" spans="2:19">
      <c r="B60" s="521"/>
      <c r="C60" s="521"/>
      <c r="D60" s="590"/>
      <c r="E60" s="521"/>
      <c r="F60" s="583"/>
      <c r="H60" s="504"/>
      <c r="I60" s="513"/>
      <c r="J60" s="506"/>
      <c r="L60" s="492"/>
      <c r="M60" s="591" t="s">
        <v>740</v>
      </c>
      <c r="N60" s="591" t="s">
        <v>741</v>
      </c>
      <c r="O60" s="575">
        <v>20000</v>
      </c>
      <c r="Q60" s="504"/>
      <c r="R60" s="513"/>
      <c r="S60" s="506"/>
    </row>
    <row r="61" spans="2:19" ht="13.8" thickBot="1">
      <c r="B61" s="521"/>
      <c r="C61" s="521"/>
      <c r="D61" s="590"/>
      <c r="E61" s="521"/>
      <c r="F61" s="592"/>
      <c r="H61" s="504"/>
      <c r="I61" s="513"/>
      <c r="J61" s="506"/>
      <c r="L61" s="587"/>
      <c r="M61" s="593" t="s">
        <v>742</v>
      </c>
      <c r="N61" s="594" t="s">
        <v>741</v>
      </c>
      <c r="O61" s="589"/>
      <c r="Q61" s="504"/>
      <c r="R61" s="513"/>
      <c r="S61" s="506"/>
    </row>
    <row r="62" spans="2:19">
      <c r="B62" s="521"/>
      <c r="C62" s="521"/>
      <c r="D62" s="590"/>
      <c r="E62" s="521"/>
      <c r="F62" s="583"/>
      <c r="H62" s="504"/>
      <c r="I62" s="513"/>
      <c r="J62" s="506"/>
      <c r="L62" s="492"/>
      <c r="M62" s="574" t="s">
        <v>743</v>
      </c>
      <c r="N62" s="591"/>
      <c r="O62" s="575">
        <v>2000</v>
      </c>
      <c r="Q62" s="504"/>
      <c r="R62" s="513"/>
      <c r="S62" s="506"/>
    </row>
    <row r="63" spans="2:19">
      <c r="B63" s="521"/>
      <c r="C63" s="521"/>
      <c r="D63" s="590"/>
      <c r="E63" s="521"/>
      <c r="F63" s="583"/>
      <c r="H63" s="504"/>
      <c r="I63" s="513"/>
      <c r="J63" s="506"/>
      <c r="L63" s="501"/>
      <c r="M63" s="508" t="s">
        <v>744</v>
      </c>
      <c r="N63" s="508"/>
      <c r="O63" s="503">
        <v>2000</v>
      </c>
      <c r="Q63" s="504"/>
      <c r="R63" s="513"/>
      <c r="S63" s="506"/>
    </row>
    <row r="64" spans="2:19" ht="13.8" thickBot="1">
      <c r="B64" s="559"/>
      <c r="C64" s="555"/>
      <c r="D64" s="559"/>
      <c r="E64" s="555"/>
      <c r="F64" s="560"/>
      <c r="H64" s="504"/>
      <c r="I64" s="513"/>
      <c r="J64" s="506"/>
      <c r="L64" s="587"/>
      <c r="M64" s="594" t="s">
        <v>745</v>
      </c>
      <c r="N64" s="594"/>
      <c r="O64" s="589">
        <v>2000</v>
      </c>
      <c r="Q64" s="504"/>
      <c r="R64" s="513"/>
      <c r="S64" s="506"/>
    </row>
    <row r="65" spans="2:19">
      <c r="B65" s="473"/>
      <c r="C65" s="808"/>
      <c r="D65" s="808"/>
      <c r="E65" s="808"/>
      <c r="F65" s="808"/>
      <c r="H65" s="504"/>
      <c r="I65" s="513"/>
      <c r="J65" s="506"/>
      <c r="L65" s="492"/>
      <c r="M65" s="591" t="s">
        <v>256</v>
      </c>
      <c r="N65" s="591"/>
      <c r="O65" s="575"/>
      <c r="Q65" s="504"/>
      <c r="R65" s="513"/>
      <c r="S65" s="506"/>
    </row>
    <row r="66" spans="2:19" ht="13.8" thickBot="1">
      <c r="H66" s="504"/>
      <c r="I66" s="513"/>
      <c r="J66" s="506"/>
      <c r="L66" s="564"/>
      <c r="M66" s="595"/>
      <c r="N66" s="595"/>
      <c r="O66" s="567"/>
      <c r="Q66" s="504"/>
      <c r="R66" s="513"/>
      <c r="S66" s="506"/>
    </row>
    <row r="67" spans="2:19" ht="13.8" thickBot="1">
      <c r="H67" s="504"/>
      <c r="I67" s="513"/>
      <c r="J67" s="506"/>
      <c r="L67" s="809" t="s">
        <v>708</v>
      </c>
      <c r="M67" s="810"/>
      <c r="N67" s="810"/>
      <c r="O67" s="596">
        <f>SUM(O7:O66)</f>
        <v>299200</v>
      </c>
      <c r="Q67" s="504"/>
      <c r="R67" s="513"/>
      <c r="S67" s="506"/>
    </row>
    <row r="68" spans="2:19" ht="11.25" customHeight="1" thickBot="1">
      <c r="H68" s="800" t="s">
        <v>80</v>
      </c>
      <c r="I68" s="801"/>
      <c r="J68" s="597">
        <f>SUM(J7:J67)</f>
        <v>0</v>
      </c>
      <c r="K68" s="598"/>
      <c r="L68" s="802"/>
      <c r="M68" s="802"/>
      <c r="N68" s="599"/>
      <c r="O68" s="600"/>
      <c r="P68" s="598"/>
      <c r="Q68" s="800" t="s">
        <v>80</v>
      </c>
      <c r="R68" s="801"/>
      <c r="S68" s="597">
        <f>SUM(S7:S67)</f>
        <v>0</v>
      </c>
    </row>
  </sheetData>
  <mergeCells count="38">
    <mergeCell ref="Q68:R68"/>
    <mergeCell ref="B39:E39"/>
    <mergeCell ref="D40:E40"/>
    <mergeCell ref="D41:E41"/>
    <mergeCell ref="C58:F58"/>
    <mergeCell ref="C65:F65"/>
    <mergeCell ref="L67:N67"/>
    <mergeCell ref="D35:E35"/>
    <mergeCell ref="D36:E36"/>
    <mergeCell ref="D37:E37"/>
    <mergeCell ref="H68:I68"/>
    <mergeCell ref="L68:M68"/>
    <mergeCell ref="D30:E30"/>
    <mergeCell ref="D31:E31"/>
    <mergeCell ref="D32:E32"/>
    <mergeCell ref="D33:E33"/>
    <mergeCell ref="D34:E34"/>
    <mergeCell ref="L5:O5"/>
    <mergeCell ref="B10:F10"/>
    <mergeCell ref="B23:B38"/>
    <mergeCell ref="D23:E23"/>
    <mergeCell ref="D24:E24"/>
    <mergeCell ref="D25:E25"/>
    <mergeCell ref="D26:E26"/>
    <mergeCell ref="B17:E17"/>
    <mergeCell ref="B18:E18"/>
    <mergeCell ref="B19:E19"/>
    <mergeCell ref="B20:E20"/>
    <mergeCell ref="D22:E22"/>
    <mergeCell ref="C38:E38"/>
    <mergeCell ref="D27:E27"/>
    <mergeCell ref="D28:E28"/>
    <mergeCell ref="D29:E29"/>
    <mergeCell ref="B11:E13"/>
    <mergeCell ref="F11:F13"/>
    <mergeCell ref="B2:F2"/>
    <mergeCell ref="C4:E4"/>
    <mergeCell ref="H5:J5"/>
  </mergeCells>
  <phoneticPr fontId="3"/>
  <printOptions verticalCentered="1"/>
  <pageMargins left="0" right="0" top="0.23622047244094491" bottom="0" header="0.51181102362204722" footer="0.19685039370078741"/>
  <pageSetup paperSize="9" scale="66" orientation="portrait" cellComments="asDisplayed" horizontalDpi="4294967293" verticalDpi="4294967293" r:id="rId1"/>
  <headerFooter alignWithMargins="0">
    <oddHeader>&amp;R&amp;D作成</oddHeader>
  </headerFooter>
  <legacyDrawing r:id="rId2"/>
</worksheet>
</file>

<file path=xl/worksheets/sheet8.xml><?xml version="1.0" encoding="utf-8"?>
<worksheet xmlns="http://schemas.openxmlformats.org/spreadsheetml/2006/main" xmlns:r="http://schemas.openxmlformats.org/officeDocument/2006/relationships">
  <dimension ref="A1:S150"/>
  <sheetViews>
    <sheetView workbookViewId="0">
      <selection activeCell="S97" sqref="S97"/>
    </sheetView>
  </sheetViews>
  <sheetFormatPr defaultRowHeight="14.4"/>
  <cols>
    <col min="1" max="1" width="4.44140625" style="970" bestFit="1" customWidth="1"/>
    <col min="2" max="2" width="3.44140625" style="973" customWidth="1"/>
    <col min="3" max="3" width="11.77734375" style="972" customWidth="1"/>
    <col min="4" max="4" width="4.6640625" style="973" bestFit="1" customWidth="1"/>
    <col min="5" max="5" width="6.109375" style="973" customWidth="1"/>
    <col min="6" max="6" width="6.6640625" style="974" bestFit="1" customWidth="1"/>
    <col min="7" max="7" width="5.6640625" style="974" customWidth="1"/>
    <col min="8" max="8" width="6.6640625" style="974" bestFit="1" customWidth="1"/>
    <col min="9" max="9" width="7.44140625" style="974" customWidth="1"/>
    <col min="10" max="11" width="6.33203125" style="974" customWidth="1"/>
    <col min="12" max="15" width="6.6640625" style="974" customWidth="1"/>
    <col min="16" max="16" width="20.88671875" style="975" customWidth="1"/>
    <col min="17" max="17" width="3.33203125" style="975" customWidth="1"/>
    <col min="18" max="18" width="3.88671875" style="975" customWidth="1"/>
    <col min="19" max="19" width="21.109375" style="973" customWidth="1"/>
    <col min="20" max="258" width="8.88671875" style="973"/>
    <col min="259" max="259" width="4.44140625" style="973" bestFit="1" customWidth="1"/>
    <col min="260" max="260" width="3.44140625" style="973" customWidth="1"/>
    <col min="261" max="261" width="10.88671875" style="973" bestFit="1" customWidth="1"/>
    <col min="262" max="262" width="4.6640625" style="973" bestFit="1" customWidth="1"/>
    <col min="263" max="263" width="6.109375" style="973" customWidth="1"/>
    <col min="264" max="264" width="6.6640625" style="973" bestFit="1" customWidth="1"/>
    <col min="265" max="265" width="5.6640625" style="973" customWidth="1"/>
    <col min="266" max="266" width="6.6640625" style="973" bestFit="1" customWidth="1"/>
    <col min="267" max="267" width="7.44140625" style="973" customWidth="1"/>
    <col min="268" max="268" width="5.109375" style="973" customWidth="1"/>
    <col min="269" max="271" width="6.6640625" style="973" customWidth="1"/>
    <col min="272" max="272" width="19.6640625" style="973" customWidth="1"/>
    <col min="273" max="273" width="3.33203125" style="973" customWidth="1"/>
    <col min="274" max="274" width="3.88671875" style="973" customWidth="1"/>
    <col min="275" max="275" width="19.44140625" style="973" customWidth="1"/>
    <col min="276" max="514" width="8.88671875" style="973"/>
    <col min="515" max="515" width="4.44140625" style="973" bestFit="1" customWidth="1"/>
    <col min="516" max="516" width="3.44140625" style="973" customWidth="1"/>
    <col min="517" max="517" width="10.88671875" style="973" bestFit="1" customWidth="1"/>
    <col min="518" max="518" width="4.6640625" style="973" bestFit="1" customWidth="1"/>
    <col min="519" max="519" width="6.109375" style="973" customWidth="1"/>
    <col min="520" max="520" width="6.6640625" style="973" bestFit="1" customWidth="1"/>
    <col min="521" max="521" width="5.6640625" style="973" customWidth="1"/>
    <col min="522" max="522" width="6.6640625" style="973" bestFit="1" customWidth="1"/>
    <col min="523" max="523" width="7.44140625" style="973" customWidth="1"/>
    <col min="524" max="524" width="5.109375" style="973" customWidth="1"/>
    <col min="525" max="527" width="6.6640625" style="973" customWidth="1"/>
    <col min="528" max="528" width="19.6640625" style="973" customWidth="1"/>
    <col min="529" max="529" width="3.33203125" style="973" customWidth="1"/>
    <col min="530" max="530" width="3.88671875" style="973" customWidth="1"/>
    <col min="531" max="531" width="19.44140625" style="973" customWidth="1"/>
    <col min="532" max="770" width="8.88671875" style="973"/>
    <col min="771" max="771" width="4.44140625" style="973" bestFit="1" customWidth="1"/>
    <col min="772" max="772" width="3.44140625" style="973" customWidth="1"/>
    <col min="773" max="773" width="10.88671875" style="973" bestFit="1" customWidth="1"/>
    <col min="774" max="774" width="4.6640625" style="973" bestFit="1" customWidth="1"/>
    <col min="775" max="775" width="6.109375" style="973" customWidth="1"/>
    <col min="776" max="776" width="6.6640625" style="973" bestFit="1" customWidth="1"/>
    <col min="777" max="777" width="5.6640625" style="973" customWidth="1"/>
    <col min="778" max="778" width="6.6640625" style="973" bestFit="1" customWidth="1"/>
    <col min="779" max="779" width="7.44140625" style="973" customWidth="1"/>
    <col min="780" max="780" width="5.109375" style="973" customWidth="1"/>
    <col min="781" max="783" width="6.6640625" style="973" customWidth="1"/>
    <col min="784" max="784" width="19.6640625" style="973" customWidth="1"/>
    <col min="785" max="785" width="3.33203125" style="973" customWidth="1"/>
    <col min="786" max="786" width="3.88671875" style="973" customWidth="1"/>
    <col min="787" max="787" width="19.44140625" style="973" customWidth="1"/>
    <col min="788" max="1026" width="8.88671875" style="973"/>
    <col min="1027" max="1027" width="4.44140625" style="973" bestFit="1" customWidth="1"/>
    <col min="1028" max="1028" width="3.44140625" style="973" customWidth="1"/>
    <col min="1029" max="1029" width="10.88671875" style="973" bestFit="1" customWidth="1"/>
    <col min="1030" max="1030" width="4.6640625" style="973" bestFit="1" customWidth="1"/>
    <col min="1031" max="1031" width="6.109375" style="973" customWidth="1"/>
    <col min="1032" max="1032" width="6.6640625" style="973" bestFit="1" customWidth="1"/>
    <col min="1033" max="1033" width="5.6640625" style="973" customWidth="1"/>
    <col min="1034" max="1034" width="6.6640625" style="973" bestFit="1" customWidth="1"/>
    <col min="1035" max="1035" width="7.44140625" style="973" customWidth="1"/>
    <col min="1036" max="1036" width="5.109375" style="973" customWidth="1"/>
    <col min="1037" max="1039" width="6.6640625" style="973" customWidth="1"/>
    <col min="1040" max="1040" width="19.6640625" style="973" customWidth="1"/>
    <col min="1041" max="1041" width="3.33203125" style="973" customWidth="1"/>
    <col min="1042" max="1042" width="3.88671875" style="973" customWidth="1"/>
    <col min="1043" max="1043" width="19.44140625" style="973" customWidth="1"/>
    <col min="1044" max="1282" width="8.88671875" style="973"/>
    <col min="1283" max="1283" width="4.44140625" style="973" bestFit="1" customWidth="1"/>
    <col min="1284" max="1284" width="3.44140625" style="973" customWidth="1"/>
    <col min="1285" max="1285" width="10.88671875" style="973" bestFit="1" customWidth="1"/>
    <col min="1286" max="1286" width="4.6640625" style="973" bestFit="1" customWidth="1"/>
    <col min="1287" max="1287" width="6.109375" style="973" customWidth="1"/>
    <col min="1288" max="1288" width="6.6640625" style="973" bestFit="1" customWidth="1"/>
    <col min="1289" max="1289" width="5.6640625" style="973" customWidth="1"/>
    <col min="1290" max="1290" width="6.6640625" style="973" bestFit="1" customWidth="1"/>
    <col min="1291" max="1291" width="7.44140625" style="973" customWidth="1"/>
    <col min="1292" max="1292" width="5.109375" style="973" customWidth="1"/>
    <col min="1293" max="1295" width="6.6640625" style="973" customWidth="1"/>
    <col min="1296" max="1296" width="19.6640625" style="973" customWidth="1"/>
    <col min="1297" max="1297" width="3.33203125" style="973" customWidth="1"/>
    <col min="1298" max="1298" width="3.88671875" style="973" customWidth="1"/>
    <col min="1299" max="1299" width="19.44140625" style="973" customWidth="1"/>
    <col min="1300" max="1538" width="8.88671875" style="973"/>
    <col min="1539" max="1539" width="4.44140625" style="973" bestFit="1" customWidth="1"/>
    <col min="1540" max="1540" width="3.44140625" style="973" customWidth="1"/>
    <col min="1541" max="1541" width="10.88671875" style="973" bestFit="1" customWidth="1"/>
    <col min="1542" max="1542" width="4.6640625" style="973" bestFit="1" customWidth="1"/>
    <col min="1543" max="1543" width="6.109375" style="973" customWidth="1"/>
    <col min="1544" max="1544" width="6.6640625" style="973" bestFit="1" customWidth="1"/>
    <col min="1545" max="1545" width="5.6640625" style="973" customWidth="1"/>
    <col min="1546" max="1546" width="6.6640625" style="973" bestFit="1" customWidth="1"/>
    <col min="1547" max="1547" width="7.44140625" style="973" customWidth="1"/>
    <col min="1548" max="1548" width="5.109375" style="973" customWidth="1"/>
    <col min="1549" max="1551" width="6.6640625" style="973" customWidth="1"/>
    <col min="1552" max="1552" width="19.6640625" style="973" customWidth="1"/>
    <col min="1553" max="1553" width="3.33203125" style="973" customWidth="1"/>
    <col min="1554" max="1554" width="3.88671875" style="973" customWidth="1"/>
    <col min="1555" max="1555" width="19.44140625" style="973" customWidth="1"/>
    <col min="1556" max="1794" width="8.88671875" style="973"/>
    <col min="1795" max="1795" width="4.44140625" style="973" bestFit="1" customWidth="1"/>
    <col min="1796" max="1796" width="3.44140625" style="973" customWidth="1"/>
    <col min="1797" max="1797" width="10.88671875" style="973" bestFit="1" customWidth="1"/>
    <col min="1798" max="1798" width="4.6640625" style="973" bestFit="1" customWidth="1"/>
    <col min="1799" max="1799" width="6.109375" style="973" customWidth="1"/>
    <col min="1800" max="1800" width="6.6640625" style="973" bestFit="1" customWidth="1"/>
    <col min="1801" max="1801" width="5.6640625" style="973" customWidth="1"/>
    <col min="1802" max="1802" width="6.6640625" style="973" bestFit="1" customWidth="1"/>
    <col min="1803" max="1803" width="7.44140625" style="973" customWidth="1"/>
    <col min="1804" max="1804" width="5.109375" style="973" customWidth="1"/>
    <col min="1805" max="1807" width="6.6640625" style="973" customWidth="1"/>
    <col min="1808" max="1808" width="19.6640625" style="973" customWidth="1"/>
    <col min="1809" max="1809" width="3.33203125" style="973" customWidth="1"/>
    <col min="1810" max="1810" width="3.88671875" style="973" customWidth="1"/>
    <col min="1811" max="1811" width="19.44140625" style="973" customWidth="1"/>
    <col min="1812" max="2050" width="8.88671875" style="973"/>
    <col min="2051" max="2051" width="4.44140625" style="973" bestFit="1" customWidth="1"/>
    <col min="2052" max="2052" width="3.44140625" style="973" customWidth="1"/>
    <col min="2053" max="2053" width="10.88671875" style="973" bestFit="1" customWidth="1"/>
    <col min="2054" max="2054" width="4.6640625" style="973" bestFit="1" customWidth="1"/>
    <col min="2055" max="2055" width="6.109375" style="973" customWidth="1"/>
    <col min="2056" max="2056" width="6.6640625" style="973" bestFit="1" customWidth="1"/>
    <col min="2057" max="2057" width="5.6640625" style="973" customWidth="1"/>
    <col min="2058" max="2058" width="6.6640625" style="973" bestFit="1" customWidth="1"/>
    <col min="2059" max="2059" width="7.44140625" style="973" customWidth="1"/>
    <col min="2060" max="2060" width="5.109375" style="973" customWidth="1"/>
    <col min="2061" max="2063" width="6.6640625" style="973" customWidth="1"/>
    <col min="2064" max="2064" width="19.6640625" style="973" customWidth="1"/>
    <col min="2065" max="2065" width="3.33203125" style="973" customWidth="1"/>
    <col min="2066" max="2066" width="3.88671875" style="973" customWidth="1"/>
    <col min="2067" max="2067" width="19.44140625" style="973" customWidth="1"/>
    <col min="2068" max="2306" width="8.88671875" style="973"/>
    <col min="2307" max="2307" width="4.44140625" style="973" bestFit="1" customWidth="1"/>
    <col min="2308" max="2308" width="3.44140625" style="973" customWidth="1"/>
    <col min="2309" max="2309" width="10.88671875" style="973" bestFit="1" customWidth="1"/>
    <col min="2310" max="2310" width="4.6640625" style="973" bestFit="1" customWidth="1"/>
    <col min="2311" max="2311" width="6.109375" style="973" customWidth="1"/>
    <col min="2312" max="2312" width="6.6640625" style="973" bestFit="1" customWidth="1"/>
    <col min="2313" max="2313" width="5.6640625" style="973" customWidth="1"/>
    <col min="2314" max="2314" width="6.6640625" style="973" bestFit="1" customWidth="1"/>
    <col min="2315" max="2315" width="7.44140625" style="973" customWidth="1"/>
    <col min="2316" max="2316" width="5.109375" style="973" customWidth="1"/>
    <col min="2317" max="2319" width="6.6640625" style="973" customWidth="1"/>
    <col min="2320" max="2320" width="19.6640625" style="973" customWidth="1"/>
    <col min="2321" max="2321" width="3.33203125" style="973" customWidth="1"/>
    <col min="2322" max="2322" width="3.88671875" style="973" customWidth="1"/>
    <col min="2323" max="2323" width="19.44140625" style="973" customWidth="1"/>
    <col min="2324" max="2562" width="8.88671875" style="973"/>
    <col min="2563" max="2563" width="4.44140625" style="973" bestFit="1" customWidth="1"/>
    <col min="2564" max="2564" width="3.44140625" style="973" customWidth="1"/>
    <col min="2565" max="2565" width="10.88671875" style="973" bestFit="1" customWidth="1"/>
    <col min="2566" max="2566" width="4.6640625" style="973" bestFit="1" customWidth="1"/>
    <col min="2567" max="2567" width="6.109375" style="973" customWidth="1"/>
    <col min="2568" max="2568" width="6.6640625" style="973" bestFit="1" customWidth="1"/>
    <col min="2569" max="2569" width="5.6640625" style="973" customWidth="1"/>
    <col min="2570" max="2570" width="6.6640625" style="973" bestFit="1" customWidth="1"/>
    <col min="2571" max="2571" width="7.44140625" style="973" customWidth="1"/>
    <col min="2572" max="2572" width="5.109375" style="973" customWidth="1"/>
    <col min="2573" max="2575" width="6.6640625" style="973" customWidth="1"/>
    <col min="2576" max="2576" width="19.6640625" style="973" customWidth="1"/>
    <col min="2577" max="2577" width="3.33203125" style="973" customWidth="1"/>
    <col min="2578" max="2578" width="3.88671875" style="973" customWidth="1"/>
    <col min="2579" max="2579" width="19.44140625" style="973" customWidth="1"/>
    <col min="2580" max="2818" width="8.88671875" style="973"/>
    <col min="2819" max="2819" width="4.44140625" style="973" bestFit="1" customWidth="1"/>
    <col min="2820" max="2820" width="3.44140625" style="973" customWidth="1"/>
    <col min="2821" max="2821" width="10.88671875" style="973" bestFit="1" customWidth="1"/>
    <col min="2822" max="2822" width="4.6640625" style="973" bestFit="1" customWidth="1"/>
    <col min="2823" max="2823" width="6.109375" style="973" customWidth="1"/>
    <col min="2824" max="2824" width="6.6640625" style="973" bestFit="1" customWidth="1"/>
    <col min="2825" max="2825" width="5.6640625" style="973" customWidth="1"/>
    <col min="2826" max="2826" width="6.6640625" style="973" bestFit="1" customWidth="1"/>
    <col min="2827" max="2827" width="7.44140625" style="973" customWidth="1"/>
    <col min="2828" max="2828" width="5.109375" style="973" customWidth="1"/>
    <col min="2829" max="2831" width="6.6640625" style="973" customWidth="1"/>
    <col min="2832" max="2832" width="19.6640625" style="973" customWidth="1"/>
    <col min="2833" max="2833" width="3.33203125" style="973" customWidth="1"/>
    <col min="2834" max="2834" width="3.88671875" style="973" customWidth="1"/>
    <col min="2835" max="2835" width="19.44140625" style="973" customWidth="1"/>
    <col min="2836" max="3074" width="8.88671875" style="973"/>
    <col min="3075" max="3075" width="4.44140625" style="973" bestFit="1" customWidth="1"/>
    <col min="3076" max="3076" width="3.44140625" style="973" customWidth="1"/>
    <col min="3077" max="3077" width="10.88671875" style="973" bestFit="1" customWidth="1"/>
    <col min="3078" max="3078" width="4.6640625" style="973" bestFit="1" customWidth="1"/>
    <col min="3079" max="3079" width="6.109375" style="973" customWidth="1"/>
    <col min="3080" max="3080" width="6.6640625" style="973" bestFit="1" customWidth="1"/>
    <col min="3081" max="3081" width="5.6640625" style="973" customWidth="1"/>
    <col min="3082" max="3082" width="6.6640625" style="973" bestFit="1" customWidth="1"/>
    <col min="3083" max="3083" width="7.44140625" style="973" customWidth="1"/>
    <col min="3084" max="3084" width="5.109375" style="973" customWidth="1"/>
    <col min="3085" max="3087" width="6.6640625" style="973" customWidth="1"/>
    <col min="3088" max="3088" width="19.6640625" style="973" customWidth="1"/>
    <col min="3089" max="3089" width="3.33203125" style="973" customWidth="1"/>
    <col min="3090" max="3090" width="3.88671875" style="973" customWidth="1"/>
    <col min="3091" max="3091" width="19.44140625" style="973" customWidth="1"/>
    <col min="3092" max="3330" width="8.88671875" style="973"/>
    <col min="3331" max="3331" width="4.44140625" style="973" bestFit="1" customWidth="1"/>
    <col min="3332" max="3332" width="3.44140625" style="973" customWidth="1"/>
    <col min="3333" max="3333" width="10.88671875" style="973" bestFit="1" customWidth="1"/>
    <col min="3334" max="3334" width="4.6640625" style="973" bestFit="1" customWidth="1"/>
    <col min="3335" max="3335" width="6.109375" style="973" customWidth="1"/>
    <col min="3336" max="3336" width="6.6640625" style="973" bestFit="1" customWidth="1"/>
    <col min="3337" max="3337" width="5.6640625" style="973" customWidth="1"/>
    <col min="3338" max="3338" width="6.6640625" style="973" bestFit="1" customWidth="1"/>
    <col min="3339" max="3339" width="7.44140625" style="973" customWidth="1"/>
    <col min="3340" max="3340" width="5.109375" style="973" customWidth="1"/>
    <col min="3341" max="3343" width="6.6640625" style="973" customWidth="1"/>
    <col min="3344" max="3344" width="19.6640625" style="973" customWidth="1"/>
    <col min="3345" max="3345" width="3.33203125" style="973" customWidth="1"/>
    <col min="3346" max="3346" width="3.88671875" style="973" customWidth="1"/>
    <col min="3347" max="3347" width="19.44140625" style="973" customWidth="1"/>
    <col min="3348" max="3586" width="8.88671875" style="973"/>
    <col min="3587" max="3587" width="4.44140625" style="973" bestFit="1" customWidth="1"/>
    <col min="3588" max="3588" width="3.44140625" style="973" customWidth="1"/>
    <col min="3589" max="3589" width="10.88671875" style="973" bestFit="1" customWidth="1"/>
    <col min="3590" max="3590" width="4.6640625" style="973" bestFit="1" customWidth="1"/>
    <col min="3591" max="3591" width="6.109375" style="973" customWidth="1"/>
    <col min="3592" max="3592" width="6.6640625" style="973" bestFit="1" customWidth="1"/>
    <col min="3593" max="3593" width="5.6640625" style="973" customWidth="1"/>
    <col min="3594" max="3594" width="6.6640625" style="973" bestFit="1" customWidth="1"/>
    <col min="3595" max="3595" width="7.44140625" style="973" customWidth="1"/>
    <col min="3596" max="3596" width="5.109375" style="973" customWidth="1"/>
    <col min="3597" max="3599" width="6.6640625" style="973" customWidth="1"/>
    <col min="3600" max="3600" width="19.6640625" style="973" customWidth="1"/>
    <col min="3601" max="3601" width="3.33203125" style="973" customWidth="1"/>
    <col min="3602" max="3602" width="3.88671875" style="973" customWidth="1"/>
    <col min="3603" max="3603" width="19.44140625" style="973" customWidth="1"/>
    <col min="3604" max="3842" width="8.88671875" style="973"/>
    <col min="3843" max="3843" width="4.44140625" style="973" bestFit="1" customWidth="1"/>
    <col min="3844" max="3844" width="3.44140625" style="973" customWidth="1"/>
    <col min="3845" max="3845" width="10.88671875" style="973" bestFit="1" customWidth="1"/>
    <col min="3846" max="3846" width="4.6640625" style="973" bestFit="1" customWidth="1"/>
    <col min="3847" max="3847" width="6.109375" style="973" customWidth="1"/>
    <col min="3848" max="3848" width="6.6640625" style="973" bestFit="1" customWidth="1"/>
    <col min="3849" max="3849" width="5.6640625" style="973" customWidth="1"/>
    <col min="3850" max="3850" width="6.6640625" style="973" bestFit="1" customWidth="1"/>
    <col min="3851" max="3851" width="7.44140625" style="973" customWidth="1"/>
    <col min="3852" max="3852" width="5.109375" style="973" customWidth="1"/>
    <col min="3853" max="3855" width="6.6640625" style="973" customWidth="1"/>
    <col min="3856" max="3856" width="19.6640625" style="973" customWidth="1"/>
    <col min="3857" max="3857" width="3.33203125" style="973" customWidth="1"/>
    <col min="3858" max="3858" width="3.88671875" style="973" customWidth="1"/>
    <col min="3859" max="3859" width="19.44140625" style="973" customWidth="1"/>
    <col min="3860" max="4098" width="8.88671875" style="973"/>
    <col min="4099" max="4099" width="4.44140625" style="973" bestFit="1" customWidth="1"/>
    <col min="4100" max="4100" width="3.44140625" style="973" customWidth="1"/>
    <col min="4101" max="4101" width="10.88671875" style="973" bestFit="1" customWidth="1"/>
    <col min="4102" max="4102" width="4.6640625" style="973" bestFit="1" customWidth="1"/>
    <col min="4103" max="4103" width="6.109375" style="973" customWidth="1"/>
    <col min="4104" max="4104" width="6.6640625" style="973" bestFit="1" customWidth="1"/>
    <col min="4105" max="4105" width="5.6640625" style="973" customWidth="1"/>
    <col min="4106" max="4106" width="6.6640625" style="973" bestFit="1" customWidth="1"/>
    <col min="4107" max="4107" width="7.44140625" style="973" customWidth="1"/>
    <col min="4108" max="4108" width="5.109375" style="973" customWidth="1"/>
    <col min="4109" max="4111" width="6.6640625" style="973" customWidth="1"/>
    <col min="4112" max="4112" width="19.6640625" style="973" customWidth="1"/>
    <col min="4113" max="4113" width="3.33203125" style="973" customWidth="1"/>
    <col min="4114" max="4114" width="3.88671875" style="973" customWidth="1"/>
    <col min="4115" max="4115" width="19.44140625" style="973" customWidth="1"/>
    <col min="4116" max="4354" width="8.88671875" style="973"/>
    <col min="4355" max="4355" width="4.44140625" style="973" bestFit="1" customWidth="1"/>
    <col min="4356" max="4356" width="3.44140625" style="973" customWidth="1"/>
    <col min="4357" max="4357" width="10.88671875" style="973" bestFit="1" customWidth="1"/>
    <col min="4358" max="4358" width="4.6640625" style="973" bestFit="1" customWidth="1"/>
    <col min="4359" max="4359" width="6.109375" style="973" customWidth="1"/>
    <col min="4360" max="4360" width="6.6640625" style="973" bestFit="1" customWidth="1"/>
    <col min="4361" max="4361" width="5.6640625" style="973" customWidth="1"/>
    <col min="4362" max="4362" width="6.6640625" style="973" bestFit="1" customWidth="1"/>
    <col min="4363" max="4363" width="7.44140625" style="973" customWidth="1"/>
    <col min="4364" max="4364" width="5.109375" style="973" customWidth="1"/>
    <col min="4365" max="4367" width="6.6640625" style="973" customWidth="1"/>
    <col min="4368" max="4368" width="19.6640625" style="973" customWidth="1"/>
    <col min="4369" max="4369" width="3.33203125" style="973" customWidth="1"/>
    <col min="4370" max="4370" width="3.88671875" style="973" customWidth="1"/>
    <col min="4371" max="4371" width="19.44140625" style="973" customWidth="1"/>
    <col min="4372" max="4610" width="8.88671875" style="973"/>
    <col min="4611" max="4611" width="4.44140625" style="973" bestFit="1" customWidth="1"/>
    <col min="4612" max="4612" width="3.44140625" style="973" customWidth="1"/>
    <col min="4613" max="4613" width="10.88671875" style="973" bestFit="1" customWidth="1"/>
    <col min="4614" max="4614" width="4.6640625" style="973" bestFit="1" customWidth="1"/>
    <col min="4615" max="4615" width="6.109375" style="973" customWidth="1"/>
    <col min="4616" max="4616" width="6.6640625" style="973" bestFit="1" customWidth="1"/>
    <col min="4617" max="4617" width="5.6640625" style="973" customWidth="1"/>
    <col min="4618" max="4618" width="6.6640625" style="973" bestFit="1" customWidth="1"/>
    <col min="4619" max="4619" width="7.44140625" style="973" customWidth="1"/>
    <col min="4620" max="4620" width="5.109375" style="973" customWidth="1"/>
    <col min="4621" max="4623" width="6.6640625" style="973" customWidth="1"/>
    <col min="4624" max="4624" width="19.6640625" style="973" customWidth="1"/>
    <col min="4625" max="4625" width="3.33203125" style="973" customWidth="1"/>
    <col min="4626" max="4626" width="3.88671875" style="973" customWidth="1"/>
    <col min="4627" max="4627" width="19.44140625" style="973" customWidth="1"/>
    <col min="4628" max="4866" width="8.88671875" style="973"/>
    <col min="4867" max="4867" width="4.44140625" style="973" bestFit="1" customWidth="1"/>
    <col min="4868" max="4868" width="3.44140625" style="973" customWidth="1"/>
    <col min="4869" max="4869" width="10.88671875" style="973" bestFit="1" customWidth="1"/>
    <col min="4870" max="4870" width="4.6640625" style="973" bestFit="1" customWidth="1"/>
    <col min="4871" max="4871" width="6.109375" style="973" customWidth="1"/>
    <col min="4872" max="4872" width="6.6640625" style="973" bestFit="1" customWidth="1"/>
    <col min="4873" max="4873" width="5.6640625" style="973" customWidth="1"/>
    <col min="4874" max="4874" width="6.6640625" style="973" bestFit="1" customWidth="1"/>
    <col min="4875" max="4875" width="7.44140625" style="973" customWidth="1"/>
    <col min="4876" max="4876" width="5.109375" style="973" customWidth="1"/>
    <col min="4877" max="4879" width="6.6640625" style="973" customWidth="1"/>
    <col min="4880" max="4880" width="19.6640625" style="973" customWidth="1"/>
    <col min="4881" max="4881" width="3.33203125" style="973" customWidth="1"/>
    <col min="4882" max="4882" width="3.88671875" style="973" customWidth="1"/>
    <col min="4883" max="4883" width="19.44140625" style="973" customWidth="1"/>
    <col min="4884" max="5122" width="8.88671875" style="973"/>
    <col min="5123" max="5123" width="4.44140625" style="973" bestFit="1" customWidth="1"/>
    <col min="5124" max="5124" width="3.44140625" style="973" customWidth="1"/>
    <col min="5125" max="5125" width="10.88671875" style="973" bestFit="1" customWidth="1"/>
    <col min="5126" max="5126" width="4.6640625" style="973" bestFit="1" customWidth="1"/>
    <col min="5127" max="5127" width="6.109375" style="973" customWidth="1"/>
    <col min="5128" max="5128" width="6.6640625" style="973" bestFit="1" customWidth="1"/>
    <col min="5129" max="5129" width="5.6640625" style="973" customWidth="1"/>
    <col min="5130" max="5130" width="6.6640625" style="973" bestFit="1" customWidth="1"/>
    <col min="5131" max="5131" width="7.44140625" style="973" customWidth="1"/>
    <col min="5132" max="5132" width="5.109375" style="973" customWidth="1"/>
    <col min="5133" max="5135" width="6.6640625" style="973" customWidth="1"/>
    <col min="5136" max="5136" width="19.6640625" style="973" customWidth="1"/>
    <col min="5137" max="5137" width="3.33203125" style="973" customWidth="1"/>
    <col min="5138" max="5138" width="3.88671875" style="973" customWidth="1"/>
    <col min="5139" max="5139" width="19.44140625" style="973" customWidth="1"/>
    <col min="5140" max="5378" width="8.88671875" style="973"/>
    <col min="5379" max="5379" width="4.44140625" style="973" bestFit="1" customWidth="1"/>
    <col min="5380" max="5380" width="3.44140625" style="973" customWidth="1"/>
    <col min="5381" max="5381" width="10.88671875" style="973" bestFit="1" customWidth="1"/>
    <col min="5382" max="5382" width="4.6640625" style="973" bestFit="1" customWidth="1"/>
    <col min="5383" max="5383" width="6.109375" style="973" customWidth="1"/>
    <col min="5384" max="5384" width="6.6640625" style="973" bestFit="1" customWidth="1"/>
    <col min="5385" max="5385" width="5.6640625" style="973" customWidth="1"/>
    <col min="5386" max="5386" width="6.6640625" style="973" bestFit="1" customWidth="1"/>
    <col min="5387" max="5387" width="7.44140625" style="973" customWidth="1"/>
    <col min="5388" max="5388" width="5.109375" style="973" customWidth="1"/>
    <col min="5389" max="5391" width="6.6640625" style="973" customWidth="1"/>
    <col min="5392" max="5392" width="19.6640625" style="973" customWidth="1"/>
    <col min="5393" max="5393" width="3.33203125" style="973" customWidth="1"/>
    <col min="5394" max="5394" width="3.88671875" style="973" customWidth="1"/>
    <col min="5395" max="5395" width="19.44140625" style="973" customWidth="1"/>
    <col min="5396" max="5634" width="8.88671875" style="973"/>
    <col min="5635" max="5635" width="4.44140625" style="973" bestFit="1" customWidth="1"/>
    <col min="5636" max="5636" width="3.44140625" style="973" customWidth="1"/>
    <col min="5637" max="5637" width="10.88671875" style="973" bestFit="1" customWidth="1"/>
    <col min="5638" max="5638" width="4.6640625" style="973" bestFit="1" customWidth="1"/>
    <col min="5639" max="5639" width="6.109375" style="973" customWidth="1"/>
    <col min="5640" max="5640" width="6.6640625" style="973" bestFit="1" customWidth="1"/>
    <col min="5641" max="5641" width="5.6640625" style="973" customWidth="1"/>
    <col min="5642" max="5642" width="6.6640625" style="973" bestFit="1" customWidth="1"/>
    <col min="5643" max="5643" width="7.44140625" style="973" customWidth="1"/>
    <col min="5644" max="5644" width="5.109375" style="973" customWidth="1"/>
    <col min="5645" max="5647" width="6.6640625" style="973" customWidth="1"/>
    <col min="5648" max="5648" width="19.6640625" style="973" customWidth="1"/>
    <col min="5649" max="5649" width="3.33203125" style="973" customWidth="1"/>
    <col min="5650" max="5650" width="3.88671875" style="973" customWidth="1"/>
    <col min="5651" max="5651" width="19.44140625" style="973" customWidth="1"/>
    <col min="5652" max="5890" width="8.88671875" style="973"/>
    <col min="5891" max="5891" width="4.44140625" style="973" bestFit="1" customWidth="1"/>
    <col min="5892" max="5892" width="3.44140625" style="973" customWidth="1"/>
    <col min="5893" max="5893" width="10.88671875" style="973" bestFit="1" customWidth="1"/>
    <col min="5894" max="5894" width="4.6640625" style="973" bestFit="1" customWidth="1"/>
    <col min="5895" max="5895" width="6.109375" style="973" customWidth="1"/>
    <col min="5896" max="5896" width="6.6640625" style="973" bestFit="1" customWidth="1"/>
    <col min="5897" max="5897" width="5.6640625" style="973" customWidth="1"/>
    <col min="5898" max="5898" width="6.6640625" style="973" bestFit="1" customWidth="1"/>
    <col min="5899" max="5899" width="7.44140625" style="973" customWidth="1"/>
    <col min="5900" max="5900" width="5.109375" style="973" customWidth="1"/>
    <col min="5901" max="5903" width="6.6640625" style="973" customWidth="1"/>
    <col min="5904" max="5904" width="19.6640625" style="973" customWidth="1"/>
    <col min="5905" max="5905" width="3.33203125" style="973" customWidth="1"/>
    <col min="5906" max="5906" width="3.88671875" style="973" customWidth="1"/>
    <col min="5907" max="5907" width="19.44140625" style="973" customWidth="1"/>
    <col min="5908" max="6146" width="8.88671875" style="973"/>
    <col min="6147" max="6147" width="4.44140625" style="973" bestFit="1" customWidth="1"/>
    <col min="6148" max="6148" width="3.44140625" style="973" customWidth="1"/>
    <col min="6149" max="6149" width="10.88671875" style="973" bestFit="1" customWidth="1"/>
    <col min="6150" max="6150" width="4.6640625" style="973" bestFit="1" customWidth="1"/>
    <col min="6151" max="6151" width="6.109375" style="973" customWidth="1"/>
    <col min="6152" max="6152" width="6.6640625" style="973" bestFit="1" customWidth="1"/>
    <col min="6153" max="6153" width="5.6640625" style="973" customWidth="1"/>
    <col min="6154" max="6154" width="6.6640625" style="973" bestFit="1" customWidth="1"/>
    <col min="6155" max="6155" width="7.44140625" style="973" customWidth="1"/>
    <col min="6156" max="6156" width="5.109375" style="973" customWidth="1"/>
    <col min="6157" max="6159" width="6.6640625" style="973" customWidth="1"/>
    <col min="6160" max="6160" width="19.6640625" style="973" customWidth="1"/>
    <col min="6161" max="6161" width="3.33203125" style="973" customWidth="1"/>
    <col min="6162" max="6162" width="3.88671875" style="973" customWidth="1"/>
    <col min="6163" max="6163" width="19.44140625" style="973" customWidth="1"/>
    <col min="6164" max="6402" width="8.88671875" style="973"/>
    <col min="6403" max="6403" width="4.44140625" style="973" bestFit="1" customWidth="1"/>
    <col min="6404" max="6404" width="3.44140625" style="973" customWidth="1"/>
    <col min="6405" max="6405" width="10.88671875" style="973" bestFit="1" customWidth="1"/>
    <col min="6406" max="6406" width="4.6640625" style="973" bestFit="1" customWidth="1"/>
    <col min="6407" max="6407" width="6.109375" style="973" customWidth="1"/>
    <col min="6408" max="6408" width="6.6640625" style="973" bestFit="1" customWidth="1"/>
    <col min="6409" max="6409" width="5.6640625" style="973" customWidth="1"/>
    <col min="6410" max="6410" width="6.6640625" style="973" bestFit="1" customWidth="1"/>
    <col min="6411" max="6411" width="7.44140625" style="973" customWidth="1"/>
    <col min="6412" max="6412" width="5.109375" style="973" customWidth="1"/>
    <col min="6413" max="6415" width="6.6640625" style="973" customWidth="1"/>
    <col min="6416" max="6416" width="19.6640625" style="973" customWidth="1"/>
    <col min="6417" max="6417" width="3.33203125" style="973" customWidth="1"/>
    <col min="6418" max="6418" width="3.88671875" style="973" customWidth="1"/>
    <col min="6419" max="6419" width="19.44140625" style="973" customWidth="1"/>
    <col min="6420" max="6658" width="8.88671875" style="973"/>
    <col min="6659" max="6659" width="4.44140625" style="973" bestFit="1" customWidth="1"/>
    <col min="6660" max="6660" width="3.44140625" style="973" customWidth="1"/>
    <col min="6661" max="6661" width="10.88671875" style="973" bestFit="1" customWidth="1"/>
    <col min="6662" max="6662" width="4.6640625" style="973" bestFit="1" customWidth="1"/>
    <col min="6663" max="6663" width="6.109375" style="973" customWidth="1"/>
    <col min="6664" max="6664" width="6.6640625" style="973" bestFit="1" customWidth="1"/>
    <col min="6665" max="6665" width="5.6640625" style="973" customWidth="1"/>
    <col min="6666" max="6666" width="6.6640625" style="973" bestFit="1" customWidth="1"/>
    <col min="6667" max="6667" width="7.44140625" style="973" customWidth="1"/>
    <col min="6668" max="6668" width="5.109375" style="973" customWidth="1"/>
    <col min="6669" max="6671" width="6.6640625" style="973" customWidth="1"/>
    <col min="6672" max="6672" width="19.6640625" style="973" customWidth="1"/>
    <col min="6673" max="6673" width="3.33203125" style="973" customWidth="1"/>
    <col min="6674" max="6674" width="3.88671875" style="973" customWidth="1"/>
    <col min="6675" max="6675" width="19.44140625" style="973" customWidth="1"/>
    <col min="6676" max="6914" width="8.88671875" style="973"/>
    <col min="6915" max="6915" width="4.44140625" style="973" bestFit="1" customWidth="1"/>
    <col min="6916" max="6916" width="3.44140625" style="973" customWidth="1"/>
    <col min="6917" max="6917" width="10.88671875" style="973" bestFit="1" customWidth="1"/>
    <col min="6918" max="6918" width="4.6640625" style="973" bestFit="1" customWidth="1"/>
    <col min="6919" max="6919" width="6.109375" style="973" customWidth="1"/>
    <col min="6920" max="6920" width="6.6640625" style="973" bestFit="1" customWidth="1"/>
    <col min="6921" max="6921" width="5.6640625" style="973" customWidth="1"/>
    <col min="6922" max="6922" width="6.6640625" style="973" bestFit="1" customWidth="1"/>
    <col min="6923" max="6923" width="7.44140625" style="973" customWidth="1"/>
    <col min="6924" max="6924" width="5.109375" style="973" customWidth="1"/>
    <col min="6925" max="6927" width="6.6640625" style="973" customWidth="1"/>
    <col min="6928" max="6928" width="19.6640625" style="973" customWidth="1"/>
    <col min="6929" max="6929" width="3.33203125" style="973" customWidth="1"/>
    <col min="6930" max="6930" width="3.88671875" style="973" customWidth="1"/>
    <col min="6931" max="6931" width="19.44140625" style="973" customWidth="1"/>
    <col min="6932" max="7170" width="8.88671875" style="973"/>
    <col min="7171" max="7171" width="4.44140625" style="973" bestFit="1" customWidth="1"/>
    <col min="7172" max="7172" width="3.44140625" style="973" customWidth="1"/>
    <col min="7173" max="7173" width="10.88671875" style="973" bestFit="1" customWidth="1"/>
    <col min="7174" max="7174" width="4.6640625" style="973" bestFit="1" customWidth="1"/>
    <col min="7175" max="7175" width="6.109375" style="973" customWidth="1"/>
    <col min="7176" max="7176" width="6.6640625" style="973" bestFit="1" customWidth="1"/>
    <col min="7177" max="7177" width="5.6640625" style="973" customWidth="1"/>
    <col min="7178" max="7178" width="6.6640625" style="973" bestFit="1" customWidth="1"/>
    <col min="7179" max="7179" width="7.44140625" style="973" customWidth="1"/>
    <col min="7180" max="7180" width="5.109375" style="973" customWidth="1"/>
    <col min="7181" max="7183" width="6.6640625" style="973" customWidth="1"/>
    <col min="7184" max="7184" width="19.6640625" style="973" customWidth="1"/>
    <col min="7185" max="7185" width="3.33203125" style="973" customWidth="1"/>
    <col min="7186" max="7186" width="3.88671875" style="973" customWidth="1"/>
    <col min="7187" max="7187" width="19.44140625" style="973" customWidth="1"/>
    <col min="7188" max="7426" width="8.88671875" style="973"/>
    <col min="7427" max="7427" width="4.44140625" style="973" bestFit="1" customWidth="1"/>
    <col min="7428" max="7428" width="3.44140625" style="973" customWidth="1"/>
    <col min="7429" max="7429" width="10.88671875" style="973" bestFit="1" customWidth="1"/>
    <col min="7430" max="7430" width="4.6640625" style="973" bestFit="1" customWidth="1"/>
    <col min="7431" max="7431" width="6.109375" style="973" customWidth="1"/>
    <col min="7432" max="7432" width="6.6640625" style="973" bestFit="1" customWidth="1"/>
    <col min="7433" max="7433" width="5.6640625" style="973" customWidth="1"/>
    <col min="7434" max="7434" width="6.6640625" style="973" bestFit="1" customWidth="1"/>
    <col min="7435" max="7435" width="7.44140625" style="973" customWidth="1"/>
    <col min="7436" max="7436" width="5.109375" style="973" customWidth="1"/>
    <col min="7437" max="7439" width="6.6640625" style="973" customWidth="1"/>
    <col min="7440" max="7440" width="19.6640625" style="973" customWidth="1"/>
    <col min="7441" max="7441" width="3.33203125" style="973" customWidth="1"/>
    <col min="7442" max="7442" width="3.88671875" style="973" customWidth="1"/>
    <col min="7443" max="7443" width="19.44140625" style="973" customWidth="1"/>
    <col min="7444" max="7682" width="8.88671875" style="973"/>
    <col min="7683" max="7683" width="4.44140625" style="973" bestFit="1" customWidth="1"/>
    <col min="7684" max="7684" width="3.44140625" style="973" customWidth="1"/>
    <col min="7685" max="7685" width="10.88671875" style="973" bestFit="1" customWidth="1"/>
    <col min="7686" max="7686" width="4.6640625" style="973" bestFit="1" customWidth="1"/>
    <col min="7687" max="7687" width="6.109375" style="973" customWidth="1"/>
    <col min="7688" max="7688" width="6.6640625" style="973" bestFit="1" customWidth="1"/>
    <col min="7689" max="7689" width="5.6640625" style="973" customWidth="1"/>
    <col min="7690" max="7690" width="6.6640625" style="973" bestFit="1" customWidth="1"/>
    <col min="7691" max="7691" width="7.44140625" style="973" customWidth="1"/>
    <col min="7692" max="7692" width="5.109375" style="973" customWidth="1"/>
    <col min="7693" max="7695" width="6.6640625" style="973" customWidth="1"/>
    <col min="7696" max="7696" width="19.6640625" style="973" customWidth="1"/>
    <col min="7697" max="7697" width="3.33203125" style="973" customWidth="1"/>
    <col min="7698" max="7698" width="3.88671875" style="973" customWidth="1"/>
    <col min="7699" max="7699" width="19.44140625" style="973" customWidth="1"/>
    <col min="7700" max="7938" width="8.88671875" style="973"/>
    <col min="7939" max="7939" width="4.44140625" style="973" bestFit="1" customWidth="1"/>
    <col min="7940" max="7940" width="3.44140625" style="973" customWidth="1"/>
    <col min="7941" max="7941" width="10.88671875" style="973" bestFit="1" customWidth="1"/>
    <col min="7942" max="7942" width="4.6640625" style="973" bestFit="1" customWidth="1"/>
    <col min="7943" max="7943" width="6.109375" style="973" customWidth="1"/>
    <col min="7944" max="7944" width="6.6640625" style="973" bestFit="1" customWidth="1"/>
    <col min="7945" max="7945" width="5.6640625" style="973" customWidth="1"/>
    <col min="7946" max="7946" width="6.6640625" style="973" bestFit="1" customWidth="1"/>
    <col min="7947" max="7947" width="7.44140625" style="973" customWidth="1"/>
    <col min="7948" max="7948" width="5.109375" style="973" customWidth="1"/>
    <col min="7949" max="7951" width="6.6640625" style="973" customWidth="1"/>
    <col min="7952" max="7952" width="19.6640625" style="973" customWidth="1"/>
    <col min="7953" max="7953" width="3.33203125" style="973" customWidth="1"/>
    <col min="7954" max="7954" width="3.88671875" style="973" customWidth="1"/>
    <col min="7955" max="7955" width="19.44140625" style="973" customWidth="1"/>
    <col min="7956" max="8194" width="8.88671875" style="973"/>
    <col min="8195" max="8195" width="4.44140625" style="973" bestFit="1" customWidth="1"/>
    <col min="8196" max="8196" width="3.44140625" style="973" customWidth="1"/>
    <col min="8197" max="8197" width="10.88671875" style="973" bestFit="1" customWidth="1"/>
    <col min="8198" max="8198" width="4.6640625" style="973" bestFit="1" customWidth="1"/>
    <col min="8199" max="8199" width="6.109375" style="973" customWidth="1"/>
    <col min="8200" max="8200" width="6.6640625" style="973" bestFit="1" customWidth="1"/>
    <col min="8201" max="8201" width="5.6640625" style="973" customWidth="1"/>
    <col min="8202" max="8202" width="6.6640625" style="973" bestFit="1" customWidth="1"/>
    <col min="8203" max="8203" width="7.44140625" style="973" customWidth="1"/>
    <col min="8204" max="8204" width="5.109375" style="973" customWidth="1"/>
    <col min="8205" max="8207" width="6.6640625" style="973" customWidth="1"/>
    <col min="8208" max="8208" width="19.6640625" style="973" customWidth="1"/>
    <col min="8209" max="8209" width="3.33203125" style="973" customWidth="1"/>
    <col min="8210" max="8210" width="3.88671875" style="973" customWidth="1"/>
    <col min="8211" max="8211" width="19.44140625" style="973" customWidth="1"/>
    <col min="8212" max="8450" width="8.88671875" style="973"/>
    <col min="8451" max="8451" width="4.44140625" style="973" bestFit="1" customWidth="1"/>
    <col min="8452" max="8452" width="3.44140625" style="973" customWidth="1"/>
    <col min="8453" max="8453" width="10.88671875" style="973" bestFit="1" customWidth="1"/>
    <col min="8454" max="8454" width="4.6640625" style="973" bestFit="1" customWidth="1"/>
    <col min="8455" max="8455" width="6.109375" style="973" customWidth="1"/>
    <col min="8456" max="8456" width="6.6640625" style="973" bestFit="1" customWidth="1"/>
    <col min="8457" max="8457" width="5.6640625" style="973" customWidth="1"/>
    <col min="8458" max="8458" width="6.6640625" style="973" bestFit="1" customWidth="1"/>
    <col min="8459" max="8459" width="7.44140625" style="973" customWidth="1"/>
    <col min="8460" max="8460" width="5.109375" style="973" customWidth="1"/>
    <col min="8461" max="8463" width="6.6640625" style="973" customWidth="1"/>
    <col min="8464" max="8464" width="19.6640625" style="973" customWidth="1"/>
    <col min="8465" max="8465" width="3.33203125" style="973" customWidth="1"/>
    <col min="8466" max="8466" width="3.88671875" style="973" customWidth="1"/>
    <col min="8467" max="8467" width="19.44140625" style="973" customWidth="1"/>
    <col min="8468" max="8706" width="8.88671875" style="973"/>
    <col min="8707" max="8707" width="4.44140625" style="973" bestFit="1" customWidth="1"/>
    <col min="8708" max="8708" width="3.44140625" style="973" customWidth="1"/>
    <col min="8709" max="8709" width="10.88671875" style="973" bestFit="1" customWidth="1"/>
    <col min="8710" max="8710" width="4.6640625" style="973" bestFit="1" customWidth="1"/>
    <col min="8711" max="8711" width="6.109375" style="973" customWidth="1"/>
    <col min="8712" max="8712" width="6.6640625" style="973" bestFit="1" customWidth="1"/>
    <col min="8713" max="8713" width="5.6640625" style="973" customWidth="1"/>
    <col min="8714" max="8714" width="6.6640625" style="973" bestFit="1" customWidth="1"/>
    <col min="8715" max="8715" width="7.44140625" style="973" customWidth="1"/>
    <col min="8716" max="8716" width="5.109375" style="973" customWidth="1"/>
    <col min="8717" max="8719" width="6.6640625" style="973" customWidth="1"/>
    <col min="8720" max="8720" width="19.6640625" style="973" customWidth="1"/>
    <col min="8721" max="8721" width="3.33203125" style="973" customWidth="1"/>
    <col min="8722" max="8722" width="3.88671875" style="973" customWidth="1"/>
    <col min="8723" max="8723" width="19.44140625" style="973" customWidth="1"/>
    <col min="8724" max="8962" width="8.88671875" style="973"/>
    <col min="8963" max="8963" width="4.44140625" style="973" bestFit="1" customWidth="1"/>
    <col min="8964" max="8964" width="3.44140625" style="973" customWidth="1"/>
    <col min="8965" max="8965" width="10.88671875" style="973" bestFit="1" customWidth="1"/>
    <col min="8966" max="8966" width="4.6640625" style="973" bestFit="1" customWidth="1"/>
    <col min="8967" max="8967" width="6.109375" style="973" customWidth="1"/>
    <col min="8968" max="8968" width="6.6640625" style="973" bestFit="1" customWidth="1"/>
    <col min="8969" max="8969" width="5.6640625" style="973" customWidth="1"/>
    <col min="8970" max="8970" width="6.6640625" style="973" bestFit="1" customWidth="1"/>
    <col min="8971" max="8971" width="7.44140625" style="973" customWidth="1"/>
    <col min="8972" max="8972" width="5.109375" style="973" customWidth="1"/>
    <col min="8973" max="8975" width="6.6640625" style="973" customWidth="1"/>
    <col min="8976" max="8976" width="19.6640625" style="973" customWidth="1"/>
    <col min="8977" max="8977" width="3.33203125" style="973" customWidth="1"/>
    <col min="8978" max="8978" width="3.88671875" style="973" customWidth="1"/>
    <col min="8979" max="8979" width="19.44140625" style="973" customWidth="1"/>
    <col min="8980" max="9218" width="8.88671875" style="973"/>
    <col min="9219" max="9219" width="4.44140625" style="973" bestFit="1" customWidth="1"/>
    <col min="9220" max="9220" width="3.44140625" style="973" customWidth="1"/>
    <col min="9221" max="9221" width="10.88671875" style="973" bestFit="1" customWidth="1"/>
    <col min="9222" max="9222" width="4.6640625" style="973" bestFit="1" customWidth="1"/>
    <col min="9223" max="9223" width="6.109375" style="973" customWidth="1"/>
    <col min="9224" max="9224" width="6.6640625" style="973" bestFit="1" customWidth="1"/>
    <col min="9225" max="9225" width="5.6640625" style="973" customWidth="1"/>
    <col min="9226" max="9226" width="6.6640625" style="973" bestFit="1" customWidth="1"/>
    <col min="9227" max="9227" width="7.44140625" style="973" customWidth="1"/>
    <col min="9228" max="9228" width="5.109375" style="973" customWidth="1"/>
    <col min="9229" max="9231" width="6.6640625" style="973" customWidth="1"/>
    <col min="9232" max="9232" width="19.6640625" style="973" customWidth="1"/>
    <col min="9233" max="9233" width="3.33203125" style="973" customWidth="1"/>
    <col min="9234" max="9234" width="3.88671875" style="973" customWidth="1"/>
    <col min="9235" max="9235" width="19.44140625" style="973" customWidth="1"/>
    <col min="9236" max="9474" width="8.88671875" style="973"/>
    <col min="9475" max="9475" width="4.44140625" style="973" bestFit="1" customWidth="1"/>
    <col min="9476" max="9476" width="3.44140625" style="973" customWidth="1"/>
    <col min="9477" max="9477" width="10.88671875" style="973" bestFit="1" customWidth="1"/>
    <col min="9478" max="9478" width="4.6640625" style="973" bestFit="1" customWidth="1"/>
    <col min="9479" max="9479" width="6.109375" style="973" customWidth="1"/>
    <col min="9480" max="9480" width="6.6640625" style="973" bestFit="1" customWidth="1"/>
    <col min="9481" max="9481" width="5.6640625" style="973" customWidth="1"/>
    <col min="9482" max="9482" width="6.6640625" style="973" bestFit="1" customWidth="1"/>
    <col min="9483" max="9483" width="7.44140625" style="973" customWidth="1"/>
    <col min="9484" max="9484" width="5.109375" style="973" customWidth="1"/>
    <col min="9485" max="9487" width="6.6640625" style="973" customWidth="1"/>
    <col min="9488" max="9488" width="19.6640625" style="973" customWidth="1"/>
    <col min="9489" max="9489" width="3.33203125" style="973" customWidth="1"/>
    <col min="9490" max="9490" width="3.88671875" style="973" customWidth="1"/>
    <col min="9491" max="9491" width="19.44140625" style="973" customWidth="1"/>
    <col min="9492" max="9730" width="8.88671875" style="973"/>
    <col min="9731" max="9731" width="4.44140625" style="973" bestFit="1" customWidth="1"/>
    <col min="9732" max="9732" width="3.44140625" style="973" customWidth="1"/>
    <col min="9733" max="9733" width="10.88671875" style="973" bestFit="1" customWidth="1"/>
    <col min="9734" max="9734" width="4.6640625" style="973" bestFit="1" customWidth="1"/>
    <col min="9735" max="9735" width="6.109375" style="973" customWidth="1"/>
    <col min="9736" max="9736" width="6.6640625" style="973" bestFit="1" customWidth="1"/>
    <col min="9737" max="9737" width="5.6640625" style="973" customWidth="1"/>
    <col min="9738" max="9738" width="6.6640625" style="973" bestFit="1" customWidth="1"/>
    <col min="9739" max="9739" width="7.44140625" style="973" customWidth="1"/>
    <col min="9740" max="9740" width="5.109375" style="973" customWidth="1"/>
    <col min="9741" max="9743" width="6.6640625" style="973" customWidth="1"/>
    <col min="9744" max="9744" width="19.6640625" style="973" customWidth="1"/>
    <col min="9745" max="9745" width="3.33203125" style="973" customWidth="1"/>
    <col min="9746" max="9746" width="3.88671875" style="973" customWidth="1"/>
    <col min="9747" max="9747" width="19.44140625" style="973" customWidth="1"/>
    <col min="9748" max="9986" width="8.88671875" style="973"/>
    <col min="9987" max="9987" width="4.44140625" style="973" bestFit="1" customWidth="1"/>
    <col min="9988" max="9988" width="3.44140625" style="973" customWidth="1"/>
    <col min="9989" max="9989" width="10.88671875" style="973" bestFit="1" customWidth="1"/>
    <col min="9990" max="9990" width="4.6640625" style="973" bestFit="1" customWidth="1"/>
    <col min="9991" max="9991" width="6.109375" style="973" customWidth="1"/>
    <col min="9992" max="9992" width="6.6640625" style="973" bestFit="1" customWidth="1"/>
    <col min="9993" max="9993" width="5.6640625" style="973" customWidth="1"/>
    <col min="9994" max="9994" width="6.6640625" style="973" bestFit="1" customWidth="1"/>
    <col min="9995" max="9995" width="7.44140625" style="973" customWidth="1"/>
    <col min="9996" max="9996" width="5.109375" style="973" customWidth="1"/>
    <col min="9997" max="9999" width="6.6640625" style="973" customWidth="1"/>
    <col min="10000" max="10000" width="19.6640625" style="973" customWidth="1"/>
    <col min="10001" max="10001" width="3.33203125" style="973" customWidth="1"/>
    <col min="10002" max="10002" width="3.88671875" style="973" customWidth="1"/>
    <col min="10003" max="10003" width="19.44140625" style="973" customWidth="1"/>
    <col min="10004" max="10242" width="8.88671875" style="973"/>
    <col min="10243" max="10243" width="4.44140625" style="973" bestFit="1" customWidth="1"/>
    <col min="10244" max="10244" width="3.44140625" style="973" customWidth="1"/>
    <col min="10245" max="10245" width="10.88671875" style="973" bestFit="1" customWidth="1"/>
    <col min="10246" max="10246" width="4.6640625" style="973" bestFit="1" customWidth="1"/>
    <col min="10247" max="10247" width="6.109375" style="973" customWidth="1"/>
    <col min="10248" max="10248" width="6.6640625" style="973" bestFit="1" customWidth="1"/>
    <col min="10249" max="10249" width="5.6640625" style="973" customWidth="1"/>
    <col min="10250" max="10250" width="6.6640625" style="973" bestFit="1" customWidth="1"/>
    <col min="10251" max="10251" width="7.44140625" style="973" customWidth="1"/>
    <col min="10252" max="10252" width="5.109375" style="973" customWidth="1"/>
    <col min="10253" max="10255" width="6.6640625" style="973" customWidth="1"/>
    <col min="10256" max="10256" width="19.6640625" style="973" customWidth="1"/>
    <col min="10257" max="10257" width="3.33203125" style="973" customWidth="1"/>
    <col min="10258" max="10258" width="3.88671875" style="973" customWidth="1"/>
    <col min="10259" max="10259" width="19.44140625" style="973" customWidth="1"/>
    <col min="10260" max="10498" width="8.88671875" style="973"/>
    <col min="10499" max="10499" width="4.44140625" style="973" bestFit="1" customWidth="1"/>
    <col min="10500" max="10500" width="3.44140625" style="973" customWidth="1"/>
    <col min="10501" max="10501" width="10.88671875" style="973" bestFit="1" customWidth="1"/>
    <col min="10502" max="10502" width="4.6640625" style="973" bestFit="1" customWidth="1"/>
    <col min="10503" max="10503" width="6.109375" style="973" customWidth="1"/>
    <col min="10504" max="10504" width="6.6640625" style="973" bestFit="1" customWidth="1"/>
    <col min="10505" max="10505" width="5.6640625" style="973" customWidth="1"/>
    <col min="10506" max="10506" width="6.6640625" style="973" bestFit="1" customWidth="1"/>
    <col min="10507" max="10507" width="7.44140625" style="973" customWidth="1"/>
    <col min="10508" max="10508" width="5.109375" style="973" customWidth="1"/>
    <col min="10509" max="10511" width="6.6640625" style="973" customWidth="1"/>
    <col min="10512" max="10512" width="19.6640625" style="973" customWidth="1"/>
    <col min="10513" max="10513" width="3.33203125" style="973" customWidth="1"/>
    <col min="10514" max="10514" width="3.88671875" style="973" customWidth="1"/>
    <col min="10515" max="10515" width="19.44140625" style="973" customWidth="1"/>
    <col min="10516" max="10754" width="8.88671875" style="973"/>
    <col min="10755" max="10755" width="4.44140625" style="973" bestFit="1" customWidth="1"/>
    <col min="10756" max="10756" width="3.44140625" style="973" customWidth="1"/>
    <col min="10757" max="10757" width="10.88671875" style="973" bestFit="1" customWidth="1"/>
    <col min="10758" max="10758" width="4.6640625" style="973" bestFit="1" customWidth="1"/>
    <col min="10759" max="10759" width="6.109375" style="973" customWidth="1"/>
    <col min="10760" max="10760" width="6.6640625" style="973" bestFit="1" customWidth="1"/>
    <col min="10761" max="10761" width="5.6640625" style="973" customWidth="1"/>
    <col min="10762" max="10762" width="6.6640625" style="973" bestFit="1" customWidth="1"/>
    <col min="10763" max="10763" width="7.44140625" style="973" customWidth="1"/>
    <col min="10764" max="10764" width="5.109375" style="973" customWidth="1"/>
    <col min="10765" max="10767" width="6.6640625" style="973" customWidth="1"/>
    <col min="10768" max="10768" width="19.6640625" style="973" customWidth="1"/>
    <col min="10769" max="10769" width="3.33203125" style="973" customWidth="1"/>
    <col min="10770" max="10770" width="3.88671875" style="973" customWidth="1"/>
    <col min="10771" max="10771" width="19.44140625" style="973" customWidth="1"/>
    <col min="10772" max="11010" width="8.88671875" style="973"/>
    <col min="11011" max="11011" width="4.44140625" style="973" bestFit="1" customWidth="1"/>
    <col min="11012" max="11012" width="3.44140625" style="973" customWidth="1"/>
    <col min="11013" max="11013" width="10.88671875" style="973" bestFit="1" customWidth="1"/>
    <col min="11014" max="11014" width="4.6640625" style="973" bestFit="1" customWidth="1"/>
    <col min="11015" max="11015" width="6.109375" style="973" customWidth="1"/>
    <col min="11016" max="11016" width="6.6640625" style="973" bestFit="1" customWidth="1"/>
    <col min="11017" max="11017" width="5.6640625" style="973" customWidth="1"/>
    <col min="11018" max="11018" width="6.6640625" style="973" bestFit="1" customWidth="1"/>
    <col min="11019" max="11019" width="7.44140625" style="973" customWidth="1"/>
    <col min="11020" max="11020" width="5.109375" style="973" customWidth="1"/>
    <col min="11021" max="11023" width="6.6640625" style="973" customWidth="1"/>
    <col min="11024" max="11024" width="19.6640625" style="973" customWidth="1"/>
    <col min="11025" max="11025" width="3.33203125" style="973" customWidth="1"/>
    <col min="11026" max="11026" width="3.88671875" style="973" customWidth="1"/>
    <col min="11027" max="11027" width="19.44140625" style="973" customWidth="1"/>
    <col min="11028" max="11266" width="8.88671875" style="973"/>
    <col min="11267" max="11267" width="4.44140625" style="973" bestFit="1" customWidth="1"/>
    <col min="11268" max="11268" width="3.44140625" style="973" customWidth="1"/>
    <col min="11269" max="11269" width="10.88671875" style="973" bestFit="1" customWidth="1"/>
    <col min="11270" max="11270" width="4.6640625" style="973" bestFit="1" customWidth="1"/>
    <col min="11271" max="11271" width="6.109375" style="973" customWidth="1"/>
    <col min="11272" max="11272" width="6.6640625" style="973" bestFit="1" customWidth="1"/>
    <col min="11273" max="11273" width="5.6640625" style="973" customWidth="1"/>
    <col min="11274" max="11274" width="6.6640625" style="973" bestFit="1" customWidth="1"/>
    <col min="11275" max="11275" width="7.44140625" style="973" customWidth="1"/>
    <col min="11276" max="11276" width="5.109375" style="973" customWidth="1"/>
    <col min="11277" max="11279" width="6.6640625" style="973" customWidth="1"/>
    <col min="11280" max="11280" width="19.6640625" style="973" customWidth="1"/>
    <col min="11281" max="11281" width="3.33203125" style="973" customWidth="1"/>
    <col min="11282" max="11282" width="3.88671875" style="973" customWidth="1"/>
    <col min="11283" max="11283" width="19.44140625" style="973" customWidth="1"/>
    <col min="11284" max="11522" width="8.88671875" style="973"/>
    <col min="11523" max="11523" width="4.44140625" style="973" bestFit="1" customWidth="1"/>
    <col min="11524" max="11524" width="3.44140625" style="973" customWidth="1"/>
    <col min="11525" max="11525" width="10.88671875" style="973" bestFit="1" customWidth="1"/>
    <col min="11526" max="11526" width="4.6640625" style="973" bestFit="1" customWidth="1"/>
    <col min="11527" max="11527" width="6.109375" style="973" customWidth="1"/>
    <col min="11528" max="11528" width="6.6640625" style="973" bestFit="1" customWidth="1"/>
    <col min="11529" max="11529" width="5.6640625" style="973" customWidth="1"/>
    <col min="11530" max="11530" width="6.6640625" style="973" bestFit="1" customWidth="1"/>
    <col min="11531" max="11531" width="7.44140625" style="973" customWidth="1"/>
    <col min="11532" max="11532" width="5.109375" style="973" customWidth="1"/>
    <col min="11533" max="11535" width="6.6640625" style="973" customWidth="1"/>
    <col min="11536" max="11536" width="19.6640625" style="973" customWidth="1"/>
    <col min="11537" max="11537" width="3.33203125" style="973" customWidth="1"/>
    <col min="11538" max="11538" width="3.88671875" style="973" customWidth="1"/>
    <col min="11539" max="11539" width="19.44140625" style="973" customWidth="1"/>
    <col min="11540" max="11778" width="8.88671875" style="973"/>
    <col min="11779" max="11779" width="4.44140625" style="973" bestFit="1" customWidth="1"/>
    <col min="11780" max="11780" width="3.44140625" style="973" customWidth="1"/>
    <col min="11781" max="11781" width="10.88671875" style="973" bestFit="1" customWidth="1"/>
    <col min="11782" max="11782" width="4.6640625" style="973" bestFit="1" customWidth="1"/>
    <col min="11783" max="11783" width="6.109375" style="973" customWidth="1"/>
    <col min="11784" max="11784" width="6.6640625" style="973" bestFit="1" customWidth="1"/>
    <col min="11785" max="11785" width="5.6640625" style="973" customWidth="1"/>
    <col min="11786" max="11786" width="6.6640625" style="973" bestFit="1" customWidth="1"/>
    <col min="11787" max="11787" width="7.44140625" style="973" customWidth="1"/>
    <col min="11788" max="11788" width="5.109375" style="973" customWidth="1"/>
    <col min="11789" max="11791" width="6.6640625" style="973" customWidth="1"/>
    <col min="11792" max="11792" width="19.6640625" style="973" customWidth="1"/>
    <col min="11793" max="11793" width="3.33203125" style="973" customWidth="1"/>
    <col min="11794" max="11794" width="3.88671875" style="973" customWidth="1"/>
    <col min="11795" max="11795" width="19.44140625" style="973" customWidth="1"/>
    <col min="11796" max="12034" width="8.88671875" style="973"/>
    <col min="12035" max="12035" width="4.44140625" style="973" bestFit="1" customWidth="1"/>
    <col min="12036" max="12036" width="3.44140625" style="973" customWidth="1"/>
    <col min="12037" max="12037" width="10.88671875" style="973" bestFit="1" customWidth="1"/>
    <col min="12038" max="12038" width="4.6640625" style="973" bestFit="1" customWidth="1"/>
    <col min="12039" max="12039" width="6.109375" style="973" customWidth="1"/>
    <col min="12040" max="12040" width="6.6640625" style="973" bestFit="1" customWidth="1"/>
    <col min="12041" max="12041" width="5.6640625" style="973" customWidth="1"/>
    <col min="12042" max="12042" width="6.6640625" style="973" bestFit="1" customWidth="1"/>
    <col min="12043" max="12043" width="7.44140625" style="973" customWidth="1"/>
    <col min="12044" max="12044" width="5.109375" style="973" customWidth="1"/>
    <col min="12045" max="12047" width="6.6640625" style="973" customWidth="1"/>
    <col min="12048" max="12048" width="19.6640625" style="973" customWidth="1"/>
    <col min="12049" max="12049" width="3.33203125" style="973" customWidth="1"/>
    <col min="12050" max="12050" width="3.88671875" style="973" customWidth="1"/>
    <col min="12051" max="12051" width="19.44140625" style="973" customWidth="1"/>
    <col min="12052" max="12290" width="8.88671875" style="973"/>
    <col min="12291" max="12291" width="4.44140625" style="973" bestFit="1" customWidth="1"/>
    <col min="12292" max="12292" width="3.44140625" style="973" customWidth="1"/>
    <col min="12293" max="12293" width="10.88671875" style="973" bestFit="1" customWidth="1"/>
    <col min="12294" max="12294" width="4.6640625" style="973" bestFit="1" customWidth="1"/>
    <col min="12295" max="12295" width="6.109375" style="973" customWidth="1"/>
    <col min="12296" max="12296" width="6.6640625" style="973" bestFit="1" customWidth="1"/>
    <col min="12297" max="12297" width="5.6640625" style="973" customWidth="1"/>
    <col min="12298" max="12298" width="6.6640625" style="973" bestFit="1" customWidth="1"/>
    <col min="12299" max="12299" width="7.44140625" style="973" customWidth="1"/>
    <col min="12300" max="12300" width="5.109375" style="973" customWidth="1"/>
    <col min="12301" max="12303" width="6.6640625" style="973" customWidth="1"/>
    <col min="12304" max="12304" width="19.6640625" style="973" customWidth="1"/>
    <col min="12305" max="12305" width="3.33203125" style="973" customWidth="1"/>
    <col min="12306" max="12306" width="3.88671875" style="973" customWidth="1"/>
    <col min="12307" max="12307" width="19.44140625" style="973" customWidth="1"/>
    <col min="12308" max="12546" width="8.88671875" style="973"/>
    <col min="12547" max="12547" width="4.44140625" style="973" bestFit="1" customWidth="1"/>
    <col min="12548" max="12548" width="3.44140625" style="973" customWidth="1"/>
    <col min="12549" max="12549" width="10.88671875" style="973" bestFit="1" customWidth="1"/>
    <col min="12550" max="12550" width="4.6640625" style="973" bestFit="1" customWidth="1"/>
    <col min="12551" max="12551" width="6.109375" style="973" customWidth="1"/>
    <col min="12552" max="12552" width="6.6640625" style="973" bestFit="1" customWidth="1"/>
    <col min="12553" max="12553" width="5.6640625" style="973" customWidth="1"/>
    <col min="12554" max="12554" width="6.6640625" style="973" bestFit="1" customWidth="1"/>
    <col min="12555" max="12555" width="7.44140625" style="973" customWidth="1"/>
    <col min="12556" max="12556" width="5.109375" style="973" customWidth="1"/>
    <col min="12557" max="12559" width="6.6640625" style="973" customWidth="1"/>
    <col min="12560" max="12560" width="19.6640625" style="973" customWidth="1"/>
    <col min="12561" max="12561" width="3.33203125" style="973" customWidth="1"/>
    <col min="12562" max="12562" width="3.88671875" style="973" customWidth="1"/>
    <col min="12563" max="12563" width="19.44140625" style="973" customWidth="1"/>
    <col min="12564" max="12802" width="8.88671875" style="973"/>
    <col min="12803" max="12803" width="4.44140625" style="973" bestFit="1" customWidth="1"/>
    <col min="12804" max="12804" width="3.44140625" style="973" customWidth="1"/>
    <col min="12805" max="12805" width="10.88671875" style="973" bestFit="1" customWidth="1"/>
    <col min="12806" max="12806" width="4.6640625" style="973" bestFit="1" customWidth="1"/>
    <col min="12807" max="12807" width="6.109375" style="973" customWidth="1"/>
    <col min="12808" max="12808" width="6.6640625" style="973" bestFit="1" customWidth="1"/>
    <col min="12809" max="12809" width="5.6640625" style="973" customWidth="1"/>
    <col min="12810" max="12810" width="6.6640625" style="973" bestFit="1" customWidth="1"/>
    <col min="12811" max="12811" width="7.44140625" style="973" customWidth="1"/>
    <col min="12812" max="12812" width="5.109375" style="973" customWidth="1"/>
    <col min="12813" max="12815" width="6.6640625" style="973" customWidth="1"/>
    <col min="12816" max="12816" width="19.6640625" style="973" customWidth="1"/>
    <col min="12817" max="12817" width="3.33203125" style="973" customWidth="1"/>
    <col min="12818" max="12818" width="3.88671875" style="973" customWidth="1"/>
    <col min="12819" max="12819" width="19.44140625" style="973" customWidth="1"/>
    <col min="12820" max="13058" width="8.88671875" style="973"/>
    <col min="13059" max="13059" width="4.44140625" style="973" bestFit="1" customWidth="1"/>
    <col min="13060" max="13060" width="3.44140625" style="973" customWidth="1"/>
    <col min="13061" max="13061" width="10.88671875" style="973" bestFit="1" customWidth="1"/>
    <col min="13062" max="13062" width="4.6640625" style="973" bestFit="1" customWidth="1"/>
    <col min="13063" max="13063" width="6.109375" style="973" customWidth="1"/>
    <col min="13064" max="13064" width="6.6640625" style="973" bestFit="1" customWidth="1"/>
    <col min="13065" max="13065" width="5.6640625" style="973" customWidth="1"/>
    <col min="13066" max="13066" width="6.6640625" style="973" bestFit="1" customWidth="1"/>
    <col min="13067" max="13067" width="7.44140625" style="973" customWidth="1"/>
    <col min="13068" max="13068" width="5.109375" style="973" customWidth="1"/>
    <col min="13069" max="13071" width="6.6640625" style="973" customWidth="1"/>
    <col min="13072" max="13072" width="19.6640625" style="973" customWidth="1"/>
    <col min="13073" max="13073" width="3.33203125" style="973" customWidth="1"/>
    <col min="13074" max="13074" width="3.88671875" style="973" customWidth="1"/>
    <col min="13075" max="13075" width="19.44140625" style="973" customWidth="1"/>
    <col min="13076" max="13314" width="8.88671875" style="973"/>
    <col min="13315" max="13315" width="4.44140625" style="973" bestFit="1" customWidth="1"/>
    <col min="13316" max="13316" width="3.44140625" style="973" customWidth="1"/>
    <col min="13317" max="13317" width="10.88671875" style="973" bestFit="1" customWidth="1"/>
    <col min="13318" max="13318" width="4.6640625" style="973" bestFit="1" customWidth="1"/>
    <col min="13319" max="13319" width="6.109375" style="973" customWidth="1"/>
    <col min="13320" max="13320" width="6.6640625" style="973" bestFit="1" customWidth="1"/>
    <col min="13321" max="13321" width="5.6640625" style="973" customWidth="1"/>
    <col min="13322" max="13322" width="6.6640625" style="973" bestFit="1" customWidth="1"/>
    <col min="13323" max="13323" width="7.44140625" style="973" customWidth="1"/>
    <col min="13324" max="13324" width="5.109375" style="973" customWidth="1"/>
    <col min="13325" max="13327" width="6.6640625" style="973" customWidth="1"/>
    <col min="13328" max="13328" width="19.6640625" style="973" customWidth="1"/>
    <col min="13329" max="13329" width="3.33203125" style="973" customWidth="1"/>
    <col min="13330" max="13330" width="3.88671875" style="973" customWidth="1"/>
    <col min="13331" max="13331" width="19.44140625" style="973" customWidth="1"/>
    <col min="13332" max="13570" width="8.88671875" style="973"/>
    <col min="13571" max="13571" width="4.44140625" style="973" bestFit="1" customWidth="1"/>
    <col min="13572" max="13572" width="3.44140625" style="973" customWidth="1"/>
    <col min="13573" max="13573" width="10.88671875" style="973" bestFit="1" customWidth="1"/>
    <col min="13574" max="13574" width="4.6640625" style="973" bestFit="1" customWidth="1"/>
    <col min="13575" max="13575" width="6.109375" style="973" customWidth="1"/>
    <col min="13576" max="13576" width="6.6640625" style="973" bestFit="1" customWidth="1"/>
    <col min="13577" max="13577" width="5.6640625" style="973" customWidth="1"/>
    <col min="13578" max="13578" width="6.6640625" style="973" bestFit="1" customWidth="1"/>
    <col min="13579" max="13579" width="7.44140625" style="973" customWidth="1"/>
    <col min="13580" max="13580" width="5.109375" style="973" customWidth="1"/>
    <col min="13581" max="13583" width="6.6640625" style="973" customWidth="1"/>
    <col min="13584" max="13584" width="19.6640625" style="973" customWidth="1"/>
    <col min="13585" max="13585" width="3.33203125" style="973" customWidth="1"/>
    <col min="13586" max="13586" width="3.88671875" style="973" customWidth="1"/>
    <col min="13587" max="13587" width="19.44140625" style="973" customWidth="1"/>
    <col min="13588" max="13826" width="8.88671875" style="973"/>
    <col min="13827" max="13827" width="4.44140625" style="973" bestFit="1" customWidth="1"/>
    <col min="13828" max="13828" width="3.44140625" style="973" customWidth="1"/>
    <col min="13829" max="13829" width="10.88671875" style="973" bestFit="1" customWidth="1"/>
    <col min="13830" max="13830" width="4.6640625" style="973" bestFit="1" customWidth="1"/>
    <col min="13831" max="13831" width="6.109375" style="973" customWidth="1"/>
    <col min="13832" max="13832" width="6.6640625" style="973" bestFit="1" customWidth="1"/>
    <col min="13833" max="13833" width="5.6640625" style="973" customWidth="1"/>
    <col min="13834" max="13834" width="6.6640625" style="973" bestFit="1" customWidth="1"/>
    <col min="13835" max="13835" width="7.44140625" style="973" customWidth="1"/>
    <col min="13836" max="13836" width="5.109375" style="973" customWidth="1"/>
    <col min="13837" max="13839" width="6.6640625" style="973" customWidth="1"/>
    <col min="13840" max="13840" width="19.6640625" style="973" customWidth="1"/>
    <col min="13841" max="13841" width="3.33203125" style="973" customWidth="1"/>
    <col min="13842" max="13842" width="3.88671875" style="973" customWidth="1"/>
    <col min="13843" max="13843" width="19.44140625" style="973" customWidth="1"/>
    <col min="13844" max="14082" width="8.88671875" style="973"/>
    <col min="14083" max="14083" width="4.44140625" style="973" bestFit="1" customWidth="1"/>
    <col min="14084" max="14084" width="3.44140625" style="973" customWidth="1"/>
    <col min="14085" max="14085" width="10.88671875" style="973" bestFit="1" customWidth="1"/>
    <col min="14086" max="14086" width="4.6640625" style="973" bestFit="1" customWidth="1"/>
    <col min="14087" max="14087" width="6.109375" style="973" customWidth="1"/>
    <col min="14088" max="14088" width="6.6640625" style="973" bestFit="1" customWidth="1"/>
    <col min="14089" max="14089" width="5.6640625" style="973" customWidth="1"/>
    <col min="14090" max="14090" width="6.6640625" style="973" bestFit="1" customWidth="1"/>
    <col min="14091" max="14091" width="7.44140625" style="973" customWidth="1"/>
    <col min="14092" max="14092" width="5.109375" style="973" customWidth="1"/>
    <col min="14093" max="14095" width="6.6640625" style="973" customWidth="1"/>
    <col min="14096" max="14096" width="19.6640625" style="973" customWidth="1"/>
    <col min="14097" max="14097" width="3.33203125" style="973" customWidth="1"/>
    <col min="14098" max="14098" width="3.88671875" style="973" customWidth="1"/>
    <col min="14099" max="14099" width="19.44140625" style="973" customWidth="1"/>
    <col min="14100" max="14338" width="8.88671875" style="973"/>
    <col min="14339" max="14339" width="4.44140625" style="973" bestFit="1" customWidth="1"/>
    <col min="14340" max="14340" width="3.44140625" style="973" customWidth="1"/>
    <col min="14341" max="14341" width="10.88671875" style="973" bestFit="1" customWidth="1"/>
    <col min="14342" max="14342" width="4.6640625" style="973" bestFit="1" customWidth="1"/>
    <col min="14343" max="14343" width="6.109375" style="973" customWidth="1"/>
    <col min="14344" max="14344" width="6.6640625" style="973" bestFit="1" customWidth="1"/>
    <col min="14345" max="14345" width="5.6640625" style="973" customWidth="1"/>
    <col min="14346" max="14346" width="6.6640625" style="973" bestFit="1" customWidth="1"/>
    <col min="14347" max="14347" width="7.44140625" style="973" customWidth="1"/>
    <col min="14348" max="14348" width="5.109375" style="973" customWidth="1"/>
    <col min="14349" max="14351" width="6.6640625" style="973" customWidth="1"/>
    <col min="14352" max="14352" width="19.6640625" style="973" customWidth="1"/>
    <col min="14353" max="14353" width="3.33203125" style="973" customWidth="1"/>
    <col min="14354" max="14354" width="3.88671875" style="973" customWidth="1"/>
    <col min="14355" max="14355" width="19.44140625" style="973" customWidth="1"/>
    <col min="14356" max="14594" width="8.88671875" style="973"/>
    <col min="14595" max="14595" width="4.44140625" style="973" bestFit="1" customWidth="1"/>
    <col min="14596" max="14596" width="3.44140625" style="973" customWidth="1"/>
    <col min="14597" max="14597" width="10.88671875" style="973" bestFit="1" customWidth="1"/>
    <col min="14598" max="14598" width="4.6640625" style="973" bestFit="1" customWidth="1"/>
    <col min="14599" max="14599" width="6.109375" style="973" customWidth="1"/>
    <col min="14600" max="14600" width="6.6640625" style="973" bestFit="1" customWidth="1"/>
    <col min="14601" max="14601" width="5.6640625" style="973" customWidth="1"/>
    <col min="14602" max="14602" width="6.6640625" style="973" bestFit="1" customWidth="1"/>
    <col min="14603" max="14603" width="7.44140625" style="973" customWidth="1"/>
    <col min="14604" max="14604" width="5.109375" style="973" customWidth="1"/>
    <col min="14605" max="14607" width="6.6640625" style="973" customWidth="1"/>
    <col min="14608" max="14608" width="19.6640625" style="973" customWidth="1"/>
    <col min="14609" max="14609" width="3.33203125" style="973" customWidth="1"/>
    <col min="14610" max="14610" width="3.88671875" style="973" customWidth="1"/>
    <col min="14611" max="14611" width="19.44140625" style="973" customWidth="1"/>
    <col min="14612" max="14850" width="8.88671875" style="973"/>
    <col min="14851" max="14851" width="4.44140625" style="973" bestFit="1" customWidth="1"/>
    <col min="14852" max="14852" width="3.44140625" style="973" customWidth="1"/>
    <col min="14853" max="14853" width="10.88671875" style="973" bestFit="1" customWidth="1"/>
    <col min="14854" max="14854" width="4.6640625" style="973" bestFit="1" customWidth="1"/>
    <col min="14855" max="14855" width="6.109375" style="973" customWidth="1"/>
    <col min="14856" max="14856" width="6.6640625" style="973" bestFit="1" customWidth="1"/>
    <col min="14857" max="14857" width="5.6640625" style="973" customWidth="1"/>
    <col min="14858" max="14858" width="6.6640625" style="973" bestFit="1" customWidth="1"/>
    <col min="14859" max="14859" width="7.44140625" style="973" customWidth="1"/>
    <col min="14860" max="14860" width="5.109375" style="973" customWidth="1"/>
    <col min="14861" max="14863" width="6.6640625" style="973" customWidth="1"/>
    <col min="14864" max="14864" width="19.6640625" style="973" customWidth="1"/>
    <col min="14865" max="14865" width="3.33203125" style="973" customWidth="1"/>
    <col min="14866" max="14866" width="3.88671875" style="973" customWidth="1"/>
    <col min="14867" max="14867" width="19.44140625" style="973" customWidth="1"/>
    <col min="14868" max="15106" width="8.88671875" style="973"/>
    <col min="15107" max="15107" width="4.44140625" style="973" bestFit="1" customWidth="1"/>
    <col min="15108" max="15108" width="3.44140625" style="973" customWidth="1"/>
    <col min="15109" max="15109" width="10.88671875" style="973" bestFit="1" customWidth="1"/>
    <col min="15110" max="15110" width="4.6640625" style="973" bestFit="1" customWidth="1"/>
    <col min="15111" max="15111" width="6.109375" style="973" customWidth="1"/>
    <col min="15112" max="15112" width="6.6640625" style="973" bestFit="1" customWidth="1"/>
    <col min="15113" max="15113" width="5.6640625" style="973" customWidth="1"/>
    <col min="15114" max="15114" width="6.6640625" style="973" bestFit="1" customWidth="1"/>
    <col min="15115" max="15115" width="7.44140625" style="973" customWidth="1"/>
    <col min="15116" max="15116" width="5.109375" style="973" customWidth="1"/>
    <col min="15117" max="15119" width="6.6640625" style="973" customWidth="1"/>
    <col min="15120" max="15120" width="19.6640625" style="973" customWidth="1"/>
    <col min="15121" max="15121" width="3.33203125" style="973" customWidth="1"/>
    <col min="15122" max="15122" width="3.88671875" style="973" customWidth="1"/>
    <col min="15123" max="15123" width="19.44140625" style="973" customWidth="1"/>
    <col min="15124" max="15362" width="8.88671875" style="973"/>
    <col min="15363" max="15363" width="4.44140625" style="973" bestFit="1" customWidth="1"/>
    <col min="15364" max="15364" width="3.44140625" style="973" customWidth="1"/>
    <col min="15365" max="15365" width="10.88671875" style="973" bestFit="1" customWidth="1"/>
    <col min="15366" max="15366" width="4.6640625" style="973" bestFit="1" customWidth="1"/>
    <col min="15367" max="15367" width="6.109375" style="973" customWidth="1"/>
    <col min="15368" max="15368" width="6.6640625" style="973" bestFit="1" customWidth="1"/>
    <col min="15369" max="15369" width="5.6640625" style="973" customWidth="1"/>
    <col min="15370" max="15370" width="6.6640625" style="973" bestFit="1" customWidth="1"/>
    <col min="15371" max="15371" width="7.44140625" style="973" customWidth="1"/>
    <col min="15372" max="15372" width="5.109375" style="973" customWidth="1"/>
    <col min="15373" max="15375" width="6.6640625" style="973" customWidth="1"/>
    <col min="15376" max="15376" width="19.6640625" style="973" customWidth="1"/>
    <col min="15377" max="15377" width="3.33203125" style="973" customWidth="1"/>
    <col min="15378" max="15378" width="3.88671875" style="973" customWidth="1"/>
    <col min="15379" max="15379" width="19.44140625" style="973" customWidth="1"/>
    <col min="15380" max="15618" width="8.88671875" style="973"/>
    <col min="15619" max="15619" width="4.44140625" style="973" bestFit="1" customWidth="1"/>
    <col min="15620" max="15620" width="3.44140625" style="973" customWidth="1"/>
    <col min="15621" max="15621" width="10.88671875" style="973" bestFit="1" customWidth="1"/>
    <col min="15622" max="15622" width="4.6640625" style="973" bestFit="1" customWidth="1"/>
    <col min="15623" max="15623" width="6.109375" style="973" customWidth="1"/>
    <col min="15624" max="15624" width="6.6640625" style="973" bestFit="1" customWidth="1"/>
    <col min="15625" max="15625" width="5.6640625" style="973" customWidth="1"/>
    <col min="15626" max="15626" width="6.6640625" style="973" bestFit="1" customWidth="1"/>
    <col min="15627" max="15627" width="7.44140625" style="973" customWidth="1"/>
    <col min="15628" max="15628" width="5.109375" style="973" customWidth="1"/>
    <col min="15629" max="15631" width="6.6640625" style="973" customWidth="1"/>
    <col min="15632" max="15632" width="19.6640625" style="973" customWidth="1"/>
    <col min="15633" max="15633" width="3.33203125" style="973" customWidth="1"/>
    <col min="15634" max="15634" width="3.88671875" style="973" customWidth="1"/>
    <col min="15635" max="15635" width="19.44140625" style="973" customWidth="1"/>
    <col min="15636" max="15874" width="8.88671875" style="973"/>
    <col min="15875" max="15875" width="4.44140625" style="973" bestFit="1" customWidth="1"/>
    <col min="15876" max="15876" width="3.44140625" style="973" customWidth="1"/>
    <col min="15877" max="15877" width="10.88671875" style="973" bestFit="1" customWidth="1"/>
    <col min="15878" max="15878" width="4.6640625" style="973" bestFit="1" customWidth="1"/>
    <col min="15879" max="15879" width="6.109375" style="973" customWidth="1"/>
    <col min="15880" max="15880" width="6.6640625" style="973" bestFit="1" customWidth="1"/>
    <col min="15881" max="15881" width="5.6640625" style="973" customWidth="1"/>
    <col min="15882" max="15882" width="6.6640625" style="973" bestFit="1" customWidth="1"/>
    <col min="15883" max="15883" width="7.44140625" style="973" customWidth="1"/>
    <col min="15884" max="15884" width="5.109375" style="973" customWidth="1"/>
    <col min="15885" max="15887" width="6.6640625" style="973" customWidth="1"/>
    <col min="15888" max="15888" width="19.6640625" style="973" customWidth="1"/>
    <col min="15889" max="15889" width="3.33203125" style="973" customWidth="1"/>
    <col min="15890" max="15890" width="3.88671875" style="973" customWidth="1"/>
    <col min="15891" max="15891" width="19.44140625" style="973" customWidth="1"/>
    <col min="15892" max="16130" width="8.88671875" style="973"/>
    <col min="16131" max="16131" width="4.44140625" style="973" bestFit="1" customWidth="1"/>
    <col min="16132" max="16132" width="3.44140625" style="973" customWidth="1"/>
    <col min="16133" max="16133" width="10.88671875" style="973" bestFit="1" customWidth="1"/>
    <col min="16134" max="16134" width="4.6640625" style="973" bestFit="1" customWidth="1"/>
    <col min="16135" max="16135" width="6.109375" style="973" customWidth="1"/>
    <col min="16136" max="16136" width="6.6640625" style="973" bestFit="1" customWidth="1"/>
    <col min="16137" max="16137" width="5.6640625" style="973" customWidth="1"/>
    <col min="16138" max="16138" width="6.6640625" style="973" bestFit="1" customWidth="1"/>
    <col min="16139" max="16139" width="7.44140625" style="973" customWidth="1"/>
    <col min="16140" max="16140" width="5.109375" style="973" customWidth="1"/>
    <col min="16141" max="16143" width="6.6640625" style="973" customWidth="1"/>
    <col min="16144" max="16144" width="19.6640625" style="973" customWidth="1"/>
    <col min="16145" max="16145" width="3.33203125" style="973" customWidth="1"/>
    <col min="16146" max="16146" width="3.88671875" style="973" customWidth="1"/>
    <col min="16147" max="16147" width="19.44140625" style="973" customWidth="1"/>
    <col min="16148" max="16384" width="8.88671875" style="973"/>
  </cols>
  <sheetData>
    <row r="1" spans="1:19">
      <c r="B1" s="971" t="s">
        <v>951</v>
      </c>
      <c r="G1" s="974" t="s">
        <v>952</v>
      </c>
    </row>
    <row r="2" spans="1:19">
      <c r="C2" s="1034" t="s">
        <v>1005</v>
      </c>
      <c r="Q2" s="1038"/>
      <c r="R2" s="1038"/>
    </row>
    <row r="3" spans="1:19">
      <c r="C3" s="1034" t="s">
        <v>1009</v>
      </c>
      <c r="Q3" s="1037"/>
      <c r="R3" s="1037"/>
    </row>
    <row r="4" spans="1:19">
      <c r="A4" s="976" t="s">
        <v>953</v>
      </c>
      <c r="B4" s="977"/>
      <c r="C4" s="978"/>
      <c r="D4" s="979"/>
      <c r="E4" s="980" t="s">
        <v>120</v>
      </c>
      <c r="F4" s="980" t="s">
        <v>995</v>
      </c>
      <c r="G4" s="980" t="s">
        <v>996</v>
      </c>
      <c r="H4" s="980" t="s">
        <v>997</v>
      </c>
      <c r="I4" s="980" t="s">
        <v>998</v>
      </c>
      <c r="J4" s="980" t="s">
        <v>999</v>
      </c>
      <c r="K4" s="980" t="s">
        <v>1000</v>
      </c>
      <c r="L4" s="982" t="s">
        <v>178</v>
      </c>
      <c r="M4" s="982" t="s">
        <v>74</v>
      </c>
      <c r="N4" s="982" t="s">
        <v>177</v>
      </c>
      <c r="O4" s="982" t="s">
        <v>1004</v>
      </c>
      <c r="P4" s="983" t="s">
        <v>954</v>
      </c>
      <c r="Q4" s="984" t="s">
        <v>955</v>
      </c>
      <c r="R4" s="985"/>
      <c r="S4" s="986" t="s">
        <v>956</v>
      </c>
    </row>
    <row r="5" spans="1:19">
      <c r="A5" s="987">
        <v>1</v>
      </c>
      <c r="B5" s="988" t="s">
        <v>251</v>
      </c>
      <c r="C5" s="989"/>
      <c r="D5" s="988"/>
      <c r="E5" s="990"/>
      <c r="F5" s="990"/>
      <c r="G5" s="990"/>
      <c r="H5" s="990"/>
      <c r="I5" s="990"/>
      <c r="J5" s="990"/>
      <c r="K5" s="980"/>
      <c r="L5" s="980"/>
      <c r="M5" s="980"/>
      <c r="N5" s="980"/>
      <c r="O5" s="980"/>
      <c r="P5" s="991"/>
      <c r="Q5" s="991">
        <f>A5</f>
        <v>1</v>
      </c>
      <c r="R5" s="991" t="str">
        <f>B5</f>
        <v>木</v>
      </c>
      <c r="S5" s="990"/>
    </row>
    <row r="6" spans="1:19">
      <c r="A6" s="987">
        <v>2</v>
      </c>
      <c r="B6" s="988" t="s">
        <v>957</v>
      </c>
      <c r="C6" s="989"/>
      <c r="D6" s="988"/>
      <c r="E6" s="990"/>
      <c r="F6" s="990"/>
      <c r="G6" s="990"/>
      <c r="H6" s="990"/>
      <c r="I6" s="990"/>
      <c r="J6" s="990"/>
      <c r="K6" s="990"/>
      <c r="L6" s="990"/>
      <c r="M6" s="990"/>
      <c r="N6" s="990"/>
      <c r="O6" s="990"/>
      <c r="P6" s="992"/>
      <c r="Q6" s="992">
        <f>A6</f>
        <v>2</v>
      </c>
      <c r="R6" s="992" t="str">
        <f>B6</f>
        <v>金</v>
      </c>
      <c r="S6" s="990"/>
    </row>
    <row r="7" spans="1:19">
      <c r="A7" s="987">
        <v>3</v>
      </c>
      <c r="B7" s="988" t="s">
        <v>252</v>
      </c>
      <c r="C7" s="989"/>
      <c r="D7" s="988"/>
      <c r="E7" s="990" t="s">
        <v>958</v>
      </c>
      <c r="F7" s="990"/>
      <c r="G7" s="990"/>
      <c r="H7" s="990"/>
      <c r="I7" s="990"/>
      <c r="J7" s="990"/>
      <c r="K7" s="990"/>
      <c r="L7" s="990"/>
      <c r="M7" s="990"/>
      <c r="N7" s="990"/>
      <c r="O7" s="990"/>
      <c r="P7" s="992"/>
      <c r="Q7" s="991">
        <f t="shared" ref="Q7:R35" si="0">A7</f>
        <v>3</v>
      </c>
      <c r="R7" s="991" t="str">
        <f t="shared" si="0"/>
        <v>土</v>
      </c>
      <c r="S7" s="988"/>
    </row>
    <row r="8" spans="1:19">
      <c r="A8" s="987">
        <v>4</v>
      </c>
      <c r="B8" s="988" t="s">
        <v>253</v>
      </c>
      <c r="C8" s="989"/>
      <c r="D8" s="988"/>
      <c r="E8" s="990" t="s">
        <v>958</v>
      </c>
      <c r="F8" s="990"/>
      <c r="G8" s="990"/>
      <c r="H8" s="990"/>
      <c r="I8" s="990"/>
      <c r="J8" s="990"/>
      <c r="K8" s="990"/>
      <c r="L8" s="990"/>
      <c r="M8" s="990"/>
      <c r="N8" s="990"/>
      <c r="O8" s="990"/>
      <c r="P8" s="992"/>
      <c r="Q8" s="992">
        <f t="shared" si="0"/>
        <v>4</v>
      </c>
      <c r="R8" s="992" t="str">
        <f t="shared" si="0"/>
        <v>日</v>
      </c>
      <c r="S8" s="993"/>
    </row>
    <row r="9" spans="1:19">
      <c r="A9" s="987">
        <v>5</v>
      </c>
      <c r="B9" s="988" t="s">
        <v>959</v>
      </c>
      <c r="C9" s="989"/>
      <c r="D9" s="988"/>
      <c r="E9" s="990" t="s">
        <v>958</v>
      </c>
      <c r="F9" s="990"/>
      <c r="G9" s="990"/>
      <c r="H9" s="990"/>
      <c r="I9" s="990"/>
      <c r="J9" s="990"/>
      <c r="K9" s="990"/>
      <c r="L9" s="990"/>
      <c r="M9" s="990"/>
      <c r="N9" s="990"/>
      <c r="O9" s="990"/>
      <c r="P9" s="992"/>
      <c r="Q9" s="991">
        <f t="shared" si="0"/>
        <v>5</v>
      </c>
      <c r="R9" s="991" t="str">
        <f t="shared" si="0"/>
        <v>月</v>
      </c>
      <c r="S9" s="988"/>
    </row>
    <row r="10" spans="1:19">
      <c r="A10" s="987">
        <v>6</v>
      </c>
      <c r="B10" s="988" t="s">
        <v>254</v>
      </c>
      <c r="C10" s="989"/>
      <c r="D10" s="993"/>
      <c r="E10" s="990"/>
      <c r="F10" s="990"/>
      <c r="G10" s="990"/>
      <c r="H10" s="990"/>
      <c r="I10" s="990"/>
      <c r="J10" s="990"/>
      <c r="K10" s="990"/>
      <c r="L10" s="990"/>
      <c r="M10" s="990"/>
      <c r="N10" s="990"/>
      <c r="O10" s="990"/>
      <c r="P10" s="992"/>
      <c r="Q10" s="992">
        <f t="shared" si="0"/>
        <v>6</v>
      </c>
      <c r="R10" s="992" t="str">
        <f t="shared" si="0"/>
        <v>火</v>
      </c>
      <c r="S10" s="988"/>
    </row>
    <row r="11" spans="1:19">
      <c r="A11" s="987">
        <v>7</v>
      </c>
      <c r="B11" s="988" t="s">
        <v>255</v>
      </c>
      <c r="C11" s="989"/>
      <c r="D11" s="993"/>
      <c r="E11" s="990"/>
      <c r="F11" s="990"/>
      <c r="G11" s="990"/>
      <c r="H11" s="990"/>
      <c r="I11" s="990"/>
      <c r="J11" s="990"/>
      <c r="K11" s="990"/>
      <c r="L11" s="990"/>
      <c r="M11" s="990"/>
      <c r="N11" s="990"/>
      <c r="O11" s="990"/>
      <c r="P11" s="992"/>
      <c r="Q11" s="991">
        <f t="shared" si="0"/>
        <v>7</v>
      </c>
      <c r="R11" s="991" t="str">
        <f t="shared" si="0"/>
        <v>水</v>
      </c>
      <c r="S11" s="988"/>
    </row>
    <row r="12" spans="1:19">
      <c r="A12" s="987">
        <v>8</v>
      </c>
      <c r="B12" s="988" t="s">
        <v>251</v>
      </c>
      <c r="C12" s="989"/>
      <c r="D12" s="993"/>
      <c r="E12" s="990"/>
      <c r="F12" s="990"/>
      <c r="G12" s="990"/>
      <c r="H12" s="990"/>
      <c r="I12" s="990"/>
      <c r="J12" s="990"/>
      <c r="K12" s="990"/>
      <c r="L12" s="990"/>
      <c r="M12" s="990"/>
      <c r="N12" s="990"/>
      <c r="O12" s="990"/>
      <c r="P12" s="992"/>
      <c r="Q12" s="992">
        <f t="shared" si="0"/>
        <v>8</v>
      </c>
      <c r="R12" s="992" t="str">
        <f t="shared" si="0"/>
        <v>木</v>
      </c>
      <c r="S12" s="990"/>
    </row>
    <row r="13" spans="1:19">
      <c r="A13" s="987">
        <v>9</v>
      </c>
      <c r="B13" s="988" t="s">
        <v>957</v>
      </c>
      <c r="C13" s="989"/>
      <c r="D13" s="993"/>
      <c r="E13" s="990"/>
      <c r="F13" s="990"/>
      <c r="G13" s="990"/>
      <c r="H13" s="990"/>
      <c r="I13" s="990"/>
      <c r="J13" s="990"/>
      <c r="K13" s="990"/>
      <c r="L13" s="990"/>
      <c r="M13" s="990"/>
      <c r="N13" s="990"/>
      <c r="O13" s="990"/>
      <c r="P13" s="992"/>
      <c r="Q13" s="991">
        <f t="shared" si="0"/>
        <v>9</v>
      </c>
      <c r="R13" s="991" t="str">
        <f t="shared" si="0"/>
        <v>金</v>
      </c>
      <c r="S13" s="990"/>
    </row>
    <row r="14" spans="1:19">
      <c r="A14" s="987">
        <v>10</v>
      </c>
      <c r="B14" s="988" t="s">
        <v>252</v>
      </c>
      <c r="C14" s="989"/>
      <c r="D14" s="988"/>
      <c r="E14" s="990"/>
      <c r="F14" s="990"/>
      <c r="G14" s="990"/>
      <c r="H14" s="990"/>
      <c r="I14" s="990"/>
      <c r="J14" s="990"/>
      <c r="K14" s="990"/>
      <c r="L14" s="990"/>
      <c r="M14" s="990"/>
      <c r="N14" s="990"/>
      <c r="O14" s="990"/>
      <c r="P14" s="992"/>
      <c r="Q14" s="992">
        <f t="shared" si="0"/>
        <v>10</v>
      </c>
      <c r="R14" s="992" t="str">
        <f t="shared" si="0"/>
        <v>土</v>
      </c>
      <c r="S14" s="990"/>
    </row>
    <row r="15" spans="1:19">
      <c r="A15" s="987">
        <v>11</v>
      </c>
      <c r="B15" s="988" t="s">
        <v>253</v>
      </c>
      <c r="C15" s="989"/>
      <c r="D15" s="988"/>
      <c r="E15" s="990"/>
      <c r="F15" s="990"/>
      <c r="G15" s="990"/>
      <c r="H15" s="990"/>
      <c r="I15" s="990"/>
      <c r="J15" s="990"/>
      <c r="K15" s="990"/>
      <c r="L15" s="990"/>
      <c r="M15" s="990"/>
      <c r="N15" s="990"/>
      <c r="O15" s="990"/>
      <c r="P15" s="992"/>
      <c r="Q15" s="991">
        <f t="shared" si="0"/>
        <v>11</v>
      </c>
      <c r="R15" s="991" t="str">
        <f t="shared" si="0"/>
        <v>日</v>
      </c>
      <c r="S15" s="988"/>
    </row>
    <row r="16" spans="1:19">
      <c r="A16" s="987">
        <v>12</v>
      </c>
      <c r="B16" s="988" t="s">
        <v>959</v>
      </c>
      <c r="C16" s="989"/>
      <c r="D16" s="988"/>
      <c r="E16" s="990"/>
      <c r="F16" s="990"/>
      <c r="G16" s="990"/>
      <c r="H16" s="990"/>
      <c r="I16" s="990"/>
      <c r="J16" s="990"/>
      <c r="K16" s="990"/>
      <c r="L16" s="990"/>
      <c r="M16" s="990"/>
      <c r="N16" s="990"/>
      <c r="O16" s="990"/>
      <c r="P16" s="992"/>
      <c r="Q16" s="992">
        <f t="shared" si="0"/>
        <v>12</v>
      </c>
      <c r="R16" s="992" t="str">
        <f t="shared" si="0"/>
        <v>月</v>
      </c>
      <c r="S16" s="990"/>
    </row>
    <row r="17" spans="1:19">
      <c r="A17" s="987">
        <v>13</v>
      </c>
      <c r="B17" s="988" t="s">
        <v>254</v>
      </c>
      <c r="C17" s="989"/>
      <c r="D17" s="993"/>
      <c r="E17" s="990"/>
      <c r="F17" s="990"/>
      <c r="G17" s="990"/>
      <c r="H17" s="990"/>
      <c r="I17" s="990"/>
      <c r="J17" s="990"/>
      <c r="K17" s="990"/>
      <c r="L17" s="990"/>
      <c r="M17" s="990"/>
      <c r="N17" s="990"/>
      <c r="O17" s="990"/>
      <c r="P17" s="992"/>
      <c r="Q17" s="991">
        <f t="shared" si="0"/>
        <v>13</v>
      </c>
      <c r="R17" s="991" t="str">
        <f t="shared" si="0"/>
        <v>火</v>
      </c>
      <c r="S17" s="988"/>
    </row>
    <row r="18" spans="1:19">
      <c r="A18" s="987">
        <v>14</v>
      </c>
      <c r="B18" s="988" t="s">
        <v>255</v>
      </c>
      <c r="C18" s="989"/>
      <c r="D18" s="993"/>
      <c r="E18" s="990"/>
      <c r="F18" s="990"/>
      <c r="G18" s="990"/>
      <c r="H18" s="990"/>
      <c r="I18" s="990"/>
      <c r="J18" s="990"/>
      <c r="K18" s="990"/>
      <c r="L18" s="990"/>
      <c r="M18" s="990"/>
      <c r="N18" s="990"/>
      <c r="O18" s="990"/>
      <c r="P18" s="992"/>
      <c r="Q18" s="992">
        <f t="shared" si="0"/>
        <v>14</v>
      </c>
      <c r="R18" s="992" t="str">
        <f t="shared" si="0"/>
        <v>水</v>
      </c>
      <c r="S18" s="990"/>
    </row>
    <row r="19" spans="1:19">
      <c r="A19" s="987">
        <v>15</v>
      </c>
      <c r="B19" s="988" t="s">
        <v>251</v>
      </c>
      <c r="C19" s="989"/>
      <c r="D19" s="993"/>
      <c r="E19" s="990"/>
      <c r="F19" s="990"/>
      <c r="G19" s="990"/>
      <c r="H19" s="990"/>
      <c r="I19" s="990"/>
      <c r="J19" s="990"/>
      <c r="K19" s="990"/>
      <c r="L19" s="990"/>
      <c r="M19" s="990"/>
      <c r="N19" s="990"/>
      <c r="O19" s="990"/>
      <c r="P19" s="992"/>
      <c r="Q19" s="991">
        <f t="shared" si="0"/>
        <v>15</v>
      </c>
      <c r="R19" s="991" t="str">
        <f t="shared" si="0"/>
        <v>木</v>
      </c>
      <c r="S19" s="990"/>
    </row>
    <row r="20" spans="1:19">
      <c r="A20" s="987">
        <v>16</v>
      </c>
      <c r="B20" s="988" t="s">
        <v>957</v>
      </c>
      <c r="C20" s="989"/>
      <c r="D20" s="993"/>
      <c r="E20" s="990"/>
      <c r="F20" s="990"/>
      <c r="G20" s="990"/>
      <c r="H20" s="990"/>
      <c r="I20" s="990"/>
      <c r="J20" s="990"/>
      <c r="K20" s="990"/>
      <c r="L20" s="990"/>
      <c r="M20" s="990"/>
      <c r="N20" s="990"/>
      <c r="O20" s="990"/>
      <c r="P20" s="992"/>
      <c r="Q20" s="992">
        <f t="shared" si="0"/>
        <v>16</v>
      </c>
      <c r="R20" s="992" t="str">
        <f t="shared" si="0"/>
        <v>金</v>
      </c>
      <c r="S20" s="994"/>
    </row>
    <row r="21" spans="1:19">
      <c r="A21" s="987">
        <v>17</v>
      </c>
      <c r="B21" s="988" t="s">
        <v>252</v>
      </c>
      <c r="C21" s="989" t="s">
        <v>960</v>
      </c>
      <c r="D21" s="988">
        <v>3</v>
      </c>
      <c r="E21" s="990"/>
      <c r="F21" s="990"/>
      <c r="G21" s="990"/>
      <c r="H21" s="990"/>
      <c r="I21" s="990"/>
      <c r="J21" s="990"/>
      <c r="K21" s="990"/>
      <c r="L21" s="990"/>
      <c r="M21" s="990"/>
      <c r="N21" s="990"/>
      <c r="O21" s="990"/>
      <c r="P21" s="992"/>
      <c r="Q21" s="991">
        <f t="shared" si="0"/>
        <v>17</v>
      </c>
      <c r="R21" s="991" t="str">
        <f t="shared" si="0"/>
        <v>土</v>
      </c>
      <c r="S21" s="988" t="s">
        <v>961</v>
      </c>
    </row>
    <row r="22" spans="1:19">
      <c r="A22" s="987">
        <v>18</v>
      </c>
      <c r="B22" s="988" t="s">
        <v>253</v>
      </c>
      <c r="C22" s="989" t="s">
        <v>962</v>
      </c>
      <c r="D22" s="988">
        <v>3</v>
      </c>
      <c r="E22" s="990"/>
      <c r="F22" s="990"/>
      <c r="G22" s="990"/>
      <c r="H22" s="990" t="s">
        <v>963</v>
      </c>
      <c r="I22" s="990"/>
      <c r="J22" s="990"/>
      <c r="K22" s="990"/>
      <c r="L22" s="990" t="s">
        <v>964</v>
      </c>
      <c r="M22" s="990" t="s">
        <v>958</v>
      </c>
      <c r="N22" s="990"/>
      <c r="O22" s="990"/>
      <c r="P22" s="992"/>
      <c r="Q22" s="992">
        <f t="shared" si="0"/>
        <v>18</v>
      </c>
      <c r="R22" s="992" t="str">
        <f t="shared" si="0"/>
        <v>日</v>
      </c>
      <c r="S22" s="988"/>
    </row>
    <row r="23" spans="1:19">
      <c r="A23" s="987">
        <v>19</v>
      </c>
      <c r="B23" s="988" t="s">
        <v>959</v>
      </c>
      <c r="C23" s="989"/>
      <c r="D23" s="988"/>
      <c r="E23" s="990"/>
      <c r="F23" s="990"/>
      <c r="G23" s="990"/>
      <c r="H23" s="990"/>
      <c r="I23" s="990"/>
      <c r="J23" s="990"/>
      <c r="K23" s="990"/>
      <c r="L23" s="990"/>
      <c r="M23" s="990"/>
      <c r="N23" s="990"/>
      <c r="O23" s="990"/>
      <c r="P23" s="992"/>
      <c r="Q23" s="991">
        <f t="shared" si="0"/>
        <v>19</v>
      </c>
      <c r="R23" s="991" t="str">
        <f t="shared" si="0"/>
        <v>月</v>
      </c>
      <c r="S23" s="988"/>
    </row>
    <row r="24" spans="1:19">
      <c r="A24" s="987">
        <v>20</v>
      </c>
      <c r="B24" s="988" t="s">
        <v>254</v>
      </c>
      <c r="C24" s="989" t="s">
        <v>960</v>
      </c>
      <c r="D24" s="993">
        <v>3</v>
      </c>
      <c r="E24" s="990"/>
      <c r="F24" s="990"/>
      <c r="G24" s="990"/>
      <c r="H24" s="990"/>
      <c r="I24" s="990"/>
      <c r="J24" s="990"/>
      <c r="K24" s="990"/>
      <c r="L24" s="990"/>
      <c r="M24" s="990"/>
      <c r="N24" s="990"/>
      <c r="O24" s="990"/>
      <c r="P24" s="992"/>
      <c r="Q24" s="992">
        <f t="shared" si="0"/>
        <v>20</v>
      </c>
      <c r="R24" s="992" t="str">
        <f t="shared" si="0"/>
        <v>火</v>
      </c>
      <c r="S24" s="988"/>
    </row>
    <row r="25" spans="1:19">
      <c r="A25" s="987">
        <v>21</v>
      </c>
      <c r="B25" s="988" t="s">
        <v>255</v>
      </c>
      <c r="C25" s="989" t="s">
        <v>960</v>
      </c>
      <c r="D25" s="993">
        <v>3</v>
      </c>
      <c r="E25" s="990"/>
      <c r="F25" s="990"/>
      <c r="G25" s="990"/>
      <c r="H25" s="990"/>
      <c r="I25" s="990"/>
      <c r="J25" s="990" t="s">
        <v>958</v>
      </c>
      <c r="K25" s="995"/>
      <c r="L25" s="995"/>
      <c r="M25" s="995"/>
      <c r="N25" s="995"/>
      <c r="O25" s="995"/>
      <c r="P25" s="996"/>
      <c r="Q25" s="991">
        <f t="shared" si="0"/>
        <v>21</v>
      </c>
      <c r="R25" s="991" t="str">
        <f t="shared" si="0"/>
        <v>水</v>
      </c>
      <c r="S25" s="988"/>
    </row>
    <row r="26" spans="1:19">
      <c r="A26" s="987">
        <v>22</v>
      </c>
      <c r="B26" s="988" t="s">
        <v>251</v>
      </c>
      <c r="C26" s="989" t="s">
        <v>960</v>
      </c>
      <c r="D26" s="993">
        <v>3</v>
      </c>
      <c r="E26" s="990"/>
      <c r="F26" s="990"/>
      <c r="G26" s="990"/>
      <c r="H26" s="990"/>
      <c r="I26" s="990"/>
      <c r="J26" s="990"/>
      <c r="K26" s="990"/>
      <c r="L26" s="990"/>
      <c r="M26" s="990"/>
      <c r="N26" s="990"/>
      <c r="O26" s="990"/>
      <c r="P26" s="992"/>
      <c r="Q26" s="992">
        <f t="shared" si="0"/>
        <v>22</v>
      </c>
      <c r="R26" s="992" t="str">
        <f t="shared" si="0"/>
        <v>木</v>
      </c>
      <c r="S26" s="988"/>
    </row>
    <row r="27" spans="1:19">
      <c r="A27" s="987">
        <v>23</v>
      </c>
      <c r="B27" s="988" t="s">
        <v>957</v>
      </c>
      <c r="C27" s="989"/>
      <c r="D27" s="993"/>
      <c r="E27" s="990"/>
      <c r="F27" s="990"/>
      <c r="G27" s="990"/>
      <c r="H27" s="990"/>
      <c r="I27" s="990" t="s">
        <v>965</v>
      </c>
      <c r="J27" s="990"/>
      <c r="K27" s="990"/>
      <c r="L27" s="990"/>
      <c r="M27" s="990"/>
      <c r="N27" s="990"/>
      <c r="O27" s="990"/>
      <c r="P27" s="992"/>
      <c r="Q27" s="991">
        <f t="shared" si="0"/>
        <v>23</v>
      </c>
      <c r="R27" s="991" t="str">
        <f t="shared" si="0"/>
        <v>金</v>
      </c>
      <c r="S27" s="988"/>
    </row>
    <row r="28" spans="1:19">
      <c r="A28" s="987">
        <v>24</v>
      </c>
      <c r="B28" s="988" t="s">
        <v>252</v>
      </c>
      <c r="C28" s="989" t="s">
        <v>960</v>
      </c>
      <c r="D28" s="988">
        <v>3</v>
      </c>
      <c r="E28" s="990"/>
      <c r="F28" s="990"/>
      <c r="G28" s="990"/>
      <c r="H28" s="990"/>
      <c r="I28" s="990"/>
      <c r="J28" s="990"/>
      <c r="K28" s="990"/>
      <c r="L28" s="990"/>
      <c r="M28" s="990"/>
      <c r="N28" s="990"/>
      <c r="O28" s="990"/>
      <c r="P28" s="992"/>
      <c r="Q28" s="992">
        <f t="shared" si="0"/>
        <v>24</v>
      </c>
      <c r="R28" s="992" t="str">
        <f t="shared" si="0"/>
        <v>土</v>
      </c>
      <c r="S28" s="988"/>
    </row>
    <row r="29" spans="1:19">
      <c r="A29" s="987">
        <v>25</v>
      </c>
      <c r="B29" s="988" t="s">
        <v>253</v>
      </c>
      <c r="C29" s="989" t="s">
        <v>962</v>
      </c>
      <c r="D29" s="988">
        <v>3</v>
      </c>
      <c r="E29" s="990"/>
      <c r="F29" s="990"/>
      <c r="G29" s="990" t="s">
        <v>966</v>
      </c>
      <c r="H29" s="990" t="s">
        <v>963</v>
      </c>
      <c r="I29" s="990"/>
      <c r="J29" s="990" t="s">
        <v>958</v>
      </c>
      <c r="K29" s="990"/>
      <c r="L29" s="990"/>
      <c r="M29" s="990"/>
      <c r="N29" s="990"/>
      <c r="O29" s="990"/>
      <c r="P29" s="992"/>
      <c r="Q29" s="991">
        <f t="shared" si="0"/>
        <v>25</v>
      </c>
      <c r="R29" s="991" t="str">
        <f t="shared" si="0"/>
        <v>日</v>
      </c>
      <c r="S29" s="988"/>
    </row>
    <row r="30" spans="1:19">
      <c r="A30" s="987">
        <v>26</v>
      </c>
      <c r="B30" s="988" t="s">
        <v>959</v>
      </c>
      <c r="C30" s="989"/>
      <c r="D30" s="988"/>
      <c r="E30" s="990"/>
      <c r="F30" s="990"/>
      <c r="G30" s="990"/>
      <c r="H30" s="990"/>
      <c r="I30" s="990"/>
      <c r="J30" s="990"/>
      <c r="K30" s="990"/>
      <c r="L30" s="990" t="s">
        <v>958</v>
      </c>
      <c r="M30" s="990"/>
      <c r="N30" s="990"/>
      <c r="O30" s="990"/>
      <c r="P30" s="992"/>
      <c r="Q30" s="992">
        <f t="shared" si="0"/>
        <v>26</v>
      </c>
      <c r="R30" s="992" t="str">
        <f t="shared" si="0"/>
        <v>月</v>
      </c>
      <c r="S30" s="988"/>
    </row>
    <row r="31" spans="1:19">
      <c r="A31" s="987">
        <v>27</v>
      </c>
      <c r="B31" s="988" t="s">
        <v>254</v>
      </c>
      <c r="C31" s="989" t="s">
        <v>960</v>
      </c>
      <c r="D31" s="993">
        <v>3</v>
      </c>
      <c r="E31" s="990"/>
      <c r="F31" s="990"/>
      <c r="G31" s="990" t="s">
        <v>958</v>
      </c>
      <c r="H31" s="990"/>
      <c r="I31" s="990"/>
      <c r="J31" s="990"/>
      <c r="K31" s="990"/>
      <c r="L31" s="990"/>
      <c r="M31" s="990"/>
      <c r="N31" s="990"/>
      <c r="O31" s="990"/>
      <c r="P31" s="992"/>
      <c r="Q31" s="991">
        <f t="shared" si="0"/>
        <v>27</v>
      </c>
      <c r="R31" s="991" t="str">
        <f t="shared" si="0"/>
        <v>火</v>
      </c>
      <c r="S31" s="988"/>
    </row>
    <row r="32" spans="1:19">
      <c r="A32" s="987">
        <v>28</v>
      </c>
      <c r="B32" s="988" t="s">
        <v>255</v>
      </c>
      <c r="C32" s="989" t="s">
        <v>960</v>
      </c>
      <c r="D32" s="993">
        <v>3</v>
      </c>
      <c r="E32" s="990"/>
      <c r="F32" s="990"/>
      <c r="G32" s="990"/>
      <c r="H32" s="990"/>
      <c r="I32" s="990" t="s">
        <v>958</v>
      </c>
      <c r="J32" s="990" t="s">
        <v>958</v>
      </c>
      <c r="K32" s="990"/>
      <c r="L32" s="990"/>
      <c r="M32" s="990"/>
      <c r="N32" s="990"/>
      <c r="O32" s="990"/>
      <c r="P32" s="992"/>
      <c r="Q32" s="992">
        <f t="shared" si="0"/>
        <v>28</v>
      </c>
      <c r="R32" s="992" t="str">
        <f t="shared" si="0"/>
        <v>水</v>
      </c>
      <c r="S32" s="988"/>
    </row>
    <row r="33" spans="1:19">
      <c r="A33" s="987">
        <v>29</v>
      </c>
      <c r="B33" s="988" t="s">
        <v>251</v>
      </c>
      <c r="C33" s="989" t="s">
        <v>960</v>
      </c>
      <c r="D33" s="993">
        <v>3</v>
      </c>
      <c r="E33" s="990"/>
      <c r="F33" s="990"/>
      <c r="G33" s="990"/>
      <c r="H33" s="990"/>
      <c r="I33" s="990"/>
      <c r="J33" s="990"/>
      <c r="K33" s="990"/>
      <c r="L33" s="990"/>
      <c r="M33" s="990" t="s">
        <v>958</v>
      </c>
      <c r="N33" s="990"/>
      <c r="O33" s="990"/>
      <c r="P33" s="992"/>
      <c r="Q33" s="991">
        <f t="shared" si="0"/>
        <v>29</v>
      </c>
      <c r="R33" s="991" t="str">
        <f t="shared" si="0"/>
        <v>木</v>
      </c>
      <c r="S33" s="988"/>
    </row>
    <row r="34" spans="1:19">
      <c r="A34" s="987">
        <v>30</v>
      </c>
      <c r="B34" s="988" t="s">
        <v>957</v>
      </c>
      <c r="C34" s="989"/>
      <c r="D34" s="993"/>
      <c r="E34" s="990"/>
      <c r="F34" s="990"/>
      <c r="G34" s="990"/>
      <c r="H34" s="990"/>
      <c r="I34" s="990"/>
      <c r="J34" s="990"/>
      <c r="K34" s="990"/>
      <c r="L34" s="990"/>
      <c r="M34" s="990"/>
      <c r="N34" s="990"/>
      <c r="O34" s="990"/>
      <c r="P34" s="992"/>
      <c r="Q34" s="992">
        <f t="shared" si="0"/>
        <v>30</v>
      </c>
      <c r="R34" s="992" t="str">
        <f t="shared" si="0"/>
        <v>金</v>
      </c>
      <c r="S34" s="988"/>
    </row>
    <row r="35" spans="1:19">
      <c r="A35" s="987">
        <v>31</v>
      </c>
      <c r="B35" s="988" t="s">
        <v>252</v>
      </c>
      <c r="C35" s="997" t="s">
        <v>960</v>
      </c>
      <c r="D35" s="988">
        <v>3</v>
      </c>
      <c r="E35" s="998" t="s">
        <v>958</v>
      </c>
      <c r="F35" s="990"/>
      <c r="G35" s="990"/>
      <c r="H35" s="990"/>
      <c r="I35" s="990" t="s">
        <v>967</v>
      </c>
      <c r="J35" s="990"/>
      <c r="K35" s="990"/>
      <c r="L35" s="990" t="s">
        <v>968</v>
      </c>
      <c r="M35" s="990"/>
      <c r="N35" s="990"/>
      <c r="O35" s="990"/>
      <c r="P35" s="992"/>
      <c r="Q35" s="991">
        <f t="shared" si="0"/>
        <v>31</v>
      </c>
      <c r="R35" s="991" t="str">
        <f t="shared" si="0"/>
        <v>土</v>
      </c>
      <c r="S35" s="988"/>
    </row>
    <row r="36" spans="1:19">
      <c r="C36" s="999"/>
      <c r="D36" s="1000"/>
      <c r="E36" s="1000"/>
      <c r="F36" s="1000"/>
      <c r="G36" s="1001"/>
      <c r="H36" s="1001"/>
      <c r="I36" s="1001"/>
      <c r="J36" s="1001"/>
      <c r="K36" s="1001"/>
      <c r="L36" s="1001"/>
      <c r="M36" s="1001"/>
      <c r="N36" s="1001"/>
      <c r="O36" s="1001"/>
      <c r="P36" s="1002"/>
      <c r="Q36" s="1002"/>
      <c r="R36" s="1002"/>
    </row>
    <row r="37" spans="1:19">
      <c r="B37" s="971" t="str">
        <f>B1</f>
        <v>「2014.07月公演」稽古日程表</v>
      </c>
      <c r="P37" s="1005"/>
      <c r="Q37" s="1005"/>
      <c r="R37" s="1005"/>
    </row>
    <row r="38" spans="1:19">
      <c r="P38" s="1005"/>
      <c r="Q38" s="1005"/>
      <c r="R38" s="1005"/>
    </row>
    <row r="39" spans="1:19">
      <c r="A39" s="1006" t="s">
        <v>969</v>
      </c>
      <c r="B39" s="1006"/>
      <c r="C39" s="978"/>
      <c r="D39" s="979"/>
      <c r="E39" s="980" t="str">
        <f t="shared" ref="E39:N39" si="1">E4</f>
        <v>演出</v>
      </c>
      <c r="F39" s="980" t="str">
        <f t="shared" si="1"/>
        <v>俳優A</v>
      </c>
      <c r="G39" s="980" t="str">
        <f t="shared" si="1"/>
        <v>俳優B</v>
      </c>
      <c r="H39" s="980" t="str">
        <f t="shared" si="1"/>
        <v>俳優C</v>
      </c>
      <c r="I39" s="980" t="str">
        <f t="shared" si="1"/>
        <v>俳優D</v>
      </c>
      <c r="J39" s="981" t="str">
        <f t="shared" si="1"/>
        <v>俳優E</v>
      </c>
      <c r="K39" s="982"/>
      <c r="L39" s="980" t="str">
        <f t="shared" si="1"/>
        <v>照明</v>
      </c>
      <c r="M39" s="980" t="str">
        <f t="shared" si="1"/>
        <v>舞台</v>
      </c>
      <c r="N39" s="980" t="str">
        <f t="shared" si="1"/>
        <v>音響</v>
      </c>
      <c r="O39" s="980"/>
      <c r="P39" s="983" t="s">
        <v>970</v>
      </c>
      <c r="Q39" s="984" t="s">
        <v>971</v>
      </c>
      <c r="R39" s="985"/>
      <c r="S39" s="986" t="s">
        <v>956</v>
      </c>
    </row>
    <row r="40" spans="1:19">
      <c r="A40" s="987">
        <v>1</v>
      </c>
      <c r="B40" s="993" t="s">
        <v>253</v>
      </c>
      <c r="C40" s="989" t="s">
        <v>962</v>
      </c>
      <c r="D40" s="988">
        <v>3</v>
      </c>
      <c r="E40" s="990"/>
      <c r="F40" s="990"/>
      <c r="G40" s="990"/>
      <c r="H40" s="990"/>
      <c r="I40" s="990"/>
      <c r="J40" s="990" t="s">
        <v>469</v>
      </c>
      <c r="K40" s="980"/>
      <c r="L40" s="980"/>
      <c r="M40" s="980"/>
      <c r="N40" s="980"/>
      <c r="O40" s="980"/>
      <c r="P40" s="991"/>
      <c r="Q40" s="991">
        <f>A40</f>
        <v>1</v>
      </c>
      <c r="R40" s="991" t="str">
        <f>B40</f>
        <v>日</v>
      </c>
      <c r="S40" s="988"/>
    </row>
    <row r="41" spans="1:19">
      <c r="A41" s="1007">
        <v>2</v>
      </c>
      <c r="B41" s="993" t="s">
        <v>959</v>
      </c>
      <c r="C41" s="989"/>
      <c r="D41" s="988"/>
      <c r="E41" s="990"/>
      <c r="F41" s="990"/>
      <c r="G41" s="990"/>
      <c r="H41" s="990"/>
      <c r="I41" s="990"/>
      <c r="J41" s="990"/>
      <c r="K41" s="990"/>
      <c r="L41" s="990"/>
      <c r="M41" s="990"/>
      <c r="N41" s="990"/>
      <c r="O41" s="990"/>
      <c r="P41" s="992"/>
      <c r="Q41" s="992">
        <f>A41</f>
        <v>2</v>
      </c>
      <c r="R41" s="992" t="str">
        <f>B41</f>
        <v>月</v>
      </c>
      <c r="S41" s="988"/>
    </row>
    <row r="42" spans="1:19">
      <c r="A42" s="1007">
        <v>3</v>
      </c>
      <c r="B42" s="988" t="s">
        <v>254</v>
      </c>
      <c r="C42" s="989" t="s">
        <v>960</v>
      </c>
      <c r="D42" s="993">
        <v>3</v>
      </c>
      <c r="E42" s="990"/>
      <c r="F42" s="990"/>
      <c r="G42" s="990"/>
      <c r="H42" s="990"/>
      <c r="I42" s="990"/>
      <c r="J42" s="990"/>
      <c r="K42" s="990"/>
      <c r="L42" s="990"/>
      <c r="M42" s="990" t="s">
        <v>469</v>
      </c>
      <c r="N42" s="990"/>
      <c r="O42" s="990"/>
      <c r="P42" s="992"/>
      <c r="Q42" s="991">
        <f t="shared" ref="Q42:R69" si="2">A42</f>
        <v>3</v>
      </c>
      <c r="R42" s="991" t="str">
        <f t="shared" si="2"/>
        <v>火</v>
      </c>
      <c r="S42" s="988"/>
    </row>
    <row r="43" spans="1:19">
      <c r="A43" s="1007">
        <v>4</v>
      </c>
      <c r="B43" s="988" t="s">
        <v>255</v>
      </c>
      <c r="C43" s="989" t="s">
        <v>960</v>
      </c>
      <c r="D43" s="993">
        <v>3</v>
      </c>
      <c r="E43" s="990"/>
      <c r="F43" s="990"/>
      <c r="G43" s="990"/>
      <c r="H43" s="990"/>
      <c r="I43" s="990"/>
      <c r="J43" s="990" t="s">
        <v>469</v>
      </c>
      <c r="K43" s="990"/>
      <c r="L43" s="990"/>
      <c r="M43" s="990" t="s">
        <v>469</v>
      </c>
      <c r="N43" s="990"/>
      <c r="O43" s="990"/>
      <c r="P43" s="992"/>
      <c r="Q43" s="992">
        <f t="shared" si="2"/>
        <v>4</v>
      </c>
      <c r="R43" s="992" t="str">
        <f t="shared" si="2"/>
        <v>水</v>
      </c>
      <c r="S43" s="993"/>
    </row>
    <row r="44" spans="1:19">
      <c r="A44" s="1007">
        <v>5</v>
      </c>
      <c r="B44" s="988" t="s">
        <v>251</v>
      </c>
      <c r="C44" s="989" t="s">
        <v>960</v>
      </c>
      <c r="D44" s="993">
        <v>3</v>
      </c>
      <c r="E44" s="990"/>
      <c r="F44" s="990"/>
      <c r="G44" s="990"/>
      <c r="H44" s="990" t="s">
        <v>469</v>
      </c>
      <c r="I44" s="990"/>
      <c r="J44" s="990"/>
      <c r="K44" s="990"/>
      <c r="L44" s="990"/>
      <c r="M44" s="990" t="s">
        <v>469</v>
      </c>
      <c r="N44" s="990"/>
      <c r="O44" s="990"/>
      <c r="P44" s="992"/>
      <c r="Q44" s="991">
        <f t="shared" si="2"/>
        <v>5</v>
      </c>
      <c r="R44" s="991" t="str">
        <f t="shared" si="2"/>
        <v>木</v>
      </c>
      <c r="S44" s="993"/>
    </row>
    <row r="45" spans="1:19">
      <c r="A45" s="1007">
        <v>6</v>
      </c>
      <c r="B45" s="988" t="s">
        <v>957</v>
      </c>
      <c r="C45" s="989"/>
      <c r="D45" s="993"/>
      <c r="E45" s="990"/>
      <c r="F45" s="990"/>
      <c r="G45" s="990"/>
      <c r="H45" s="990" t="s">
        <v>973</v>
      </c>
      <c r="I45" s="990"/>
      <c r="J45" s="1008"/>
      <c r="K45" s="1008"/>
      <c r="L45" s="1008"/>
      <c r="M45" s="1008"/>
      <c r="N45" s="1008"/>
      <c r="O45" s="1008"/>
      <c r="P45" s="992"/>
      <c r="Q45" s="992">
        <f t="shared" si="2"/>
        <v>6</v>
      </c>
      <c r="R45" s="992" t="str">
        <f t="shared" si="2"/>
        <v>金</v>
      </c>
      <c r="S45" s="993"/>
    </row>
    <row r="46" spans="1:19">
      <c r="A46" s="1007">
        <v>7</v>
      </c>
      <c r="B46" s="988" t="s">
        <v>252</v>
      </c>
      <c r="C46" s="997" t="s">
        <v>960</v>
      </c>
      <c r="D46" s="988">
        <v>3</v>
      </c>
      <c r="E46" s="990"/>
      <c r="F46" s="990" t="s">
        <v>469</v>
      </c>
      <c r="G46" s="990"/>
      <c r="H46" s="990"/>
      <c r="I46" s="990" t="s">
        <v>973</v>
      </c>
      <c r="J46" s="990"/>
      <c r="K46" s="990"/>
      <c r="L46" s="990"/>
      <c r="M46" s="990"/>
      <c r="N46" s="990"/>
      <c r="O46" s="990"/>
      <c r="P46" s="992"/>
      <c r="Q46" s="991">
        <f t="shared" si="2"/>
        <v>7</v>
      </c>
      <c r="R46" s="991" t="str">
        <f t="shared" si="2"/>
        <v>土</v>
      </c>
      <c r="S46" s="1009"/>
    </row>
    <row r="47" spans="1:19">
      <c r="A47" s="1007">
        <v>8</v>
      </c>
      <c r="B47" s="993" t="s">
        <v>253</v>
      </c>
      <c r="C47" s="989" t="s">
        <v>962</v>
      </c>
      <c r="D47" s="988">
        <v>3</v>
      </c>
      <c r="E47" s="990"/>
      <c r="F47" s="990" t="s">
        <v>973</v>
      </c>
      <c r="G47" s="990"/>
      <c r="H47" s="990" t="s">
        <v>974</v>
      </c>
      <c r="I47" s="990"/>
      <c r="J47" s="990"/>
      <c r="K47" s="990"/>
      <c r="L47" s="990"/>
      <c r="M47" s="990"/>
      <c r="N47" s="990"/>
      <c r="O47" s="990"/>
      <c r="P47" s="992"/>
      <c r="Q47" s="992">
        <f t="shared" si="2"/>
        <v>8</v>
      </c>
      <c r="R47" s="992" t="str">
        <f t="shared" si="2"/>
        <v>日</v>
      </c>
      <c r="S47" s="1009"/>
    </row>
    <row r="48" spans="1:19">
      <c r="A48" s="1007">
        <v>9</v>
      </c>
      <c r="B48" s="993" t="s">
        <v>959</v>
      </c>
      <c r="C48" s="989"/>
      <c r="D48" s="988"/>
      <c r="E48" s="990"/>
      <c r="F48" s="990"/>
      <c r="G48" s="990"/>
      <c r="H48" s="990"/>
      <c r="I48" s="990"/>
      <c r="J48" s="990"/>
      <c r="K48" s="990"/>
      <c r="L48" s="990"/>
      <c r="M48" s="990"/>
      <c r="N48" s="990"/>
      <c r="O48" s="990"/>
      <c r="P48" s="992"/>
      <c r="Q48" s="991">
        <f t="shared" si="2"/>
        <v>9</v>
      </c>
      <c r="R48" s="991" t="str">
        <f t="shared" si="2"/>
        <v>月</v>
      </c>
      <c r="S48" s="1009"/>
    </row>
    <row r="49" spans="1:19">
      <c r="A49" s="1007">
        <v>10</v>
      </c>
      <c r="B49" s="988" t="s">
        <v>254</v>
      </c>
      <c r="C49" s="989" t="s">
        <v>960</v>
      </c>
      <c r="D49" s="993">
        <v>3</v>
      </c>
      <c r="E49" s="990"/>
      <c r="F49" s="990"/>
      <c r="G49" s="990"/>
      <c r="H49" s="990"/>
      <c r="I49" s="990"/>
      <c r="J49" s="990" t="s">
        <v>469</v>
      </c>
      <c r="K49" s="990"/>
      <c r="L49" s="990"/>
      <c r="M49" s="990"/>
      <c r="N49" s="990"/>
      <c r="O49" s="990"/>
      <c r="P49" s="992"/>
      <c r="Q49" s="992">
        <f t="shared" si="2"/>
        <v>10</v>
      </c>
      <c r="R49" s="992" t="str">
        <f t="shared" si="2"/>
        <v>火</v>
      </c>
      <c r="S49" s="1009"/>
    </row>
    <row r="50" spans="1:19">
      <c r="A50" s="1007">
        <v>11</v>
      </c>
      <c r="B50" s="988" t="s">
        <v>255</v>
      </c>
      <c r="C50" s="989" t="s">
        <v>960</v>
      </c>
      <c r="D50" s="993">
        <v>3</v>
      </c>
      <c r="E50" s="990"/>
      <c r="F50" s="990"/>
      <c r="G50" s="990"/>
      <c r="H50" s="990"/>
      <c r="I50" s="990"/>
      <c r="J50" s="990"/>
      <c r="K50" s="990"/>
      <c r="L50" s="990"/>
      <c r="M50" s="990" t="s">
        <v>469</v>
      </c>
      <c r="N50" s="990"/>
      <c r="O50" s="990"/>
      <c r="P50" s="992"/>
      <c r="Q50" s="991">
        <f t="shared" si="2"/>
        <v>11</v>
      </c>
      <c r="R50" s="991" t="str">
        <f t="shared" si="2"/>
        <v>水</v>
      </c>
      <c r="S50" s="1009"/>
    </row>
    <row r="51" spans="1:19">
      <c r="A51" s="1007">
        <v>12</v>
      </c>
      <c r="B51" s="988" t="s">
        <v>251</v>
      </c>
      <c r="C51" s="989" t="s">
        <v>960</v>
      </c>
      <c r="D51" s="993">
        <v>3</v>
      </c>
      <c r="E51" s="990"/>
      <c r="F51" s="990"/>
      <c r="G51" s="990"/>
      <c r="H51" s="990"/>
      <c r="I51" s="990"/>
      <c r="J51" s="990"/>
      <c r="K51" s="990"/>
      <c r="L51" s="990"/>
      <c r="M51" s="990"/>
      <c r="N51" s="990"/>
      <c r="O51" s="990"/>
      <c r="P51" s="992"/>
      <c r="Q51" s="992">
        <f t="shared" si="2"/>
        <v>12</v>
      </c>
      <c r="R51" s="992" t="str">
        <f t="shared" si="2"/>
        <v>木</v>
      </c>
      <c r="S51" s="1009"/>
    </row>
    <row r="52" spans="1:19">
      <c r="A52" s="1007">
        <v>13</v>
      </c>
      <c r="B52" s="988" t="s">
        <v>957</v>
      </c>
      <c r="C52" s="989"/>
      <c r="D52" s="993"/>
      <c r="E52" s="990"/>
      <c r="F52" s="990"/>
      <c r="G52" s="990"/>
      <c r="H52" s="990"/>
      <c r="I52" s="990"/>
      <c r="J52" s="990"/>
      <c r="K52" s="990"/>
      <c r="L52" s="990"/>
      <c r="M52" s="990"/>
      <c r="N52" s="990"/>
      <c r="O52" s="990"/>
      <c r="P52" s="992"/>
      <c r="Q52" s="991">
        <f t="shared" si="2"/>
        <v>13</v>
      </c>
      <c r="R52" s="991" t="str">
        <f t="shared" si="2"/>
        <v>金</v>
      </c>
      <c r="S52" s="1009"/>
    </row>
    <row r="53" spans="1:19">
      <c r="A53" s="1007">
        <v>14</v>
      </c>
      <c r="B53" s="988" t="s">
        <v>252</v>
      </c>
      <c r="C53" s="997" t="s">
        <v>960</v>
      </c>
      <c r="D53" s="988">
        <v>3</v>
      </c>
      <c r="E53" s="990" t="s">
        <v>976</v>
      </c>
      <c r="F53" s="990" t="s">
        <v>469</v>
      </c>
      <c r="G53" s="990"/>
      <c r="H53" s="990" t="s">
        <v>974</v>
      </c>
      <c r="I53" s="990"/>
      <c r="J53" s="990" t="s">
        <v>469</v>
      </c>
      <c r="K53" s="990"/>
      <c r="L53" s="990"/>
      <c r="M53" s="990"/>
      <c r="N53" s="990"/>
      <c r="O53" s="990"/>
      <c r="P53" s="992" t="s">
        <v>977</v>
      </c>
      <c r="Q53" s="992">
        <f t="shared" si="2"/>
        <v>14</v>
      </c>
      <c r="R53" s="992" t="str">
        <f t="shared" si="2"/>
        <v>土</v>
      </c>
      <c r="S53" s="1009"/>
    </row>
    <row r="54" spans="1:19">
      <c r="A54" s="1007">
        <v>15</v>
      </c>
      <c r="B54" s="993" t="s">
        <v>253</v>
      </c>
      <c r="C54" s="989" t="s">
        <v>962</v>
      </c>
      <c r="D54" s="988">
        <v>3</v>
      </c>
      <c r="E54" s="990" t="s">
        <v>976</v>
      </c>
      <c r="F54" s="990"/>
      <c r="G54" s="990"/>
      <c r="H54" s="990"/>
      <c r="I54" s="990"/>
      <c r="J54" s="990"/>
      <c r="K54" s="990"/>
      <c r="L54" s="990" t="s">
        <v>469</v>
      </c>
      <c r="M54" s="990" t="s">
        <v>469</v>
      </c>
      <c r="N54" s="990"/>
      <c r="O54" s="990"/>
      <c r="P54" s="992" t="s">
        <v>977</v>
      </c>
      <c r="Q54" s="991">
        <f t="shared" si="2"/>
        <v>15</v>
      </c>
      <c r="R54" s="991" t="str">
        <f t="shared" si="2"/>
        <v>日</v>
      </c>
      <c r="S54" s="1009"/>
    </row>
    <row r="55" spans="1:19">
      <c r="A55" s="1007">
        <v>16</v>
      </c>
      <c r="B55" s="993" t="s">
        <v>959</v>
      </c>
      <c r="C55" s="989"/>
      <c r="D55" s="988"/>
      <c r="E55" s="990" t="s">
        <v>976</v>
      </c>
      <c r="F55" s="990"/>
      <c r="G55" s="990"/>
      <c r="H55" s="990"/>
      <c r="I55" s="990"/>
      <c r="J55" s="990"/>
      <c r="K55" s="990"/>
      <c r="L55" s="990"/>
      <c r="M55" s="990"/>
      <c r="N55" s="990"/>
      <c r="O55" s="990"/>
      <c r="P55" s="992"/>
      <c r="Q55" s="992">
        <f t="shared" si="2"/>
        <v>16</v>
      </c>
      <c r="R55" s="992" t="str">
        <f t="shared" si="2"/>
        <v>月</v>
      </c>
      <c r="S55" s="988"/>
    </row>
    <row r="56" spans="1:19">
      <c r="A56" s="1007">
        <v>17</v>
      </c>
      <c r="B56" s="988" t="s">
        <v>254</v>
      </c>
      <c r="C56" s="989" t="s">
        <v>960</v>
      </c>
      <c r="D56" s="993">
        <v>3</v>
      </c>
      <c r="E56" s="990"/>
      <c r="F56" s="990"/>
      <c r="G56" s="990"/>
      <c r="H56" s="990"/>
      <c r="I56" s="990"/>
      <c r="J56" s="990"/>
      <c r="K56" s="990"/>
      <c r="L56" s="990"/>
      <c r="M56" s="990"/>
      <c r="N56" s="990"/>
      <c r="O56" s="990"/>
      <c r="P56" s="992"/>
      <c r="Q56" s="991">
        <f t="shared" si="2"/>
        <v>17</v>
      </c>
      <c r="R56" s="991" t="str">
        <f t="shared" si="2"/>
        <v>火</v>
      </c>
      <c r="S56" s="988"/>
    </row>
    <row r="57" spans="1:19">
      <c r="A57" s="1007">
        <v>18</v>
      </c>
      <c r="B57" s="988" t="s">
        <v>255</v>
      </c>
      <c r="C57" s="989" t="s">
        <v>960</v>
      </c>
      <c r="D57" s="993">
        <v>3</v>
      </c>
      <c r="E57" s="990"/>
      <c r="F57" s="990"/>
      <c r="G57" s="990"/>
      <c r="H57" s="990"/>
      <c r="I57" s="990"/>
      <c r="J57" s="990" t="s">
        <v>469</v>
      </c>
      <c r="K57" s="990"/>
      <c r="L57" s="990"/>
      <c r="M57" s="990"/>
      <c r="N57" s="990"/>
      <c r="O57" s="990"/>
      <c r="P57" s="992"/>
      <c r="Q57" s="992">
        <f t="shared" si="2"/>
        <v>18</v>
      </c>
      <c r="R57" s="992" t="str">
        <f t="shared" si="2"/>
        <v>水</v>
      </c>
      <c r="S57" s="988"/>
    </row>
    <row r="58" spans="1:19">
      <c r="A58" s="1007">
        <v>19</v>
      </c>
      <c r="B58" s="988" t="s">
        <v>251</v>
      </c>
      <c r="C58" s="989" t="s">
        <v>960</v>
      </c>
      <c r="D58" s="993">
        <v>3</v>
      </c>
      <c r="E58" s="990"/>
      <c r="F58" s="990"/>
      <c r="G58" s="990"/>
      <c r="H58" s="990"/>
      <c r="I58" s="990"/>
      <c r="J58" s="990"/>
      <c r="K58" s="990"/>
      <c r="L58" s="990"/>
      <c r="M58" s="990" t="s">
        <v>469</v>
      </c>
      <c r="N58" s="990"/>
      <c r="O58" s="990"/>
      <c r="P58" s="992"/>
      <c r="Q58" s="991">
        <f t="shared" si="2"/>
        <v>19</v>
      </c>
      <c r="R58" s="991" t="str">
        <f t="shared" si="2"/>
        <v>木</v>
      </c>
      <c r="S58" s="988"/>
    </row>
    <row r="59" spans="1:19">
      <c r="A59" s="1007">
        <v>20</v>
      </c>
      <c r="B59" s="988" t="s">
        <v>957</v>
      </c>
      <c r="C59" s="989"/>
      <c r="D59" s="993"/>
      <c r="E59" s="990"/>
      <c r="F59" s="990"/>
      <c r="G59" s="990"/>
      <c r="H59" s="990"/>
      <c r="I59" s="990"/>
      <c r="J59" s="990"/>
      <c r="K59" s="990"/>
      <c r="L59" s="990"/>
      <c r="M59" s="990" t="s">
        <v>469</v>
      </c>
      <c r="N59" s="990"/>
      <c r="O59" s="990"/>
      <c r="P59" s="992"/>
      <c r="Q59" s="992">
        <f t="shared" si="2"/>
        <v>20</v>
      </c>
      <c r="R59" s="992" t="str">
        <f t="shared" si="2"/>
        <v>金</v>
      </c>
      <c r="S59" s="988"/>
    </row>
    <row r="60" spans="1:19">
      <c r="A60" s="1007">
        <v>21</v>
      </c>
      <c r="B60" s="988" t="s">
        <v>252</v>
      </c>
      <c r="C60" s="997" t="s">
        <v>978</v>
      </c>
      <c r="D60" s="988"/>
      <c r="E60" s="990"/>
      <c r="F60" s="990"/>
      <c r="G60" s="990"/>
      <c r="H60" s="990"/>
      <c r="I60" s="990"/>
      <c r="J60" s="990" t="s">
        <v>469</v>
      </c>
      <c r="K60" s="995"/>
      <c r="L60" s="995"/>
      <c r="M60" s="995" t="s">
        <v>469</v>
      </c>
      <c r="N60" s="995"/>
      <c r="O60" s="995"/>
      <c r="P60" s="996" t="s">
        <v>979</v>
      </c>
      <c r="Q60" s="991">
        <f t="shared" si="2"/>
        <v>21</v>
      </c>
      <c r="R60" s="991" t="str">
        <f t="shared" si="2"/>
        <v>土</v>
      </c>
      <c r="S60" s="988"/>
    </row>
    <row r="61" spans="1:19">
      <c r="A61" s="1007">
        <v>22</v>
      </c>
      <c r="B61" s="993" t="s">
        <v>253</v>
      </c>
      <c r="C61" s="989" t="s">
        <v>980</v>
      </c>
      <c r="D61" s="988"/>
      <c r="E61" s="990" t="s">
        <v>958</v>
      </c>
      <c r="F61" s="990"/>
      <c r="G61" s="990"/>
      <c r="H61" s="990"/>
      <c r="I61" s="990"/>
      <c r="J61" s="990" t="s">
        <v>981</v>
      </c>
      <c r="K61" s="990"/>
      <c r="L61" s="990"/>
      <c r="M61" s="990" t="s">
        <v>958</v>
      </c>
      <c r="N61" s="990"/>
      <c r="O61" s="990"/>
      <c r="P61" s="992" t="s">
        <v>982</v>
      </c>
      <c r="Q61" s="992">
        <f t="shared" si="2"/>
        <v>22</v>
      </c>
      <c r="R61" s="992" t="str">
        <f t="shared" si="2"/>
        <v>日</v>
      </c>
      <c r="S61" s="988"/>
    </row>
    <row r="62" spans="1:19">
      <c r="A62" s="1007">
        <v>23</v>
      </c>
      <c r="B62" s="993" t="s">
        <v>959</v>
      </c>
      <c r="C62" s="989"/>
      <c r="D62" s="988"/>
      <c r="E62" s="990"/>
      <c r="F62" s="990" t="s">
        <v>983</v>
      </c>
      <c r="G62" s="990"/>
      <c r="H62" s="990"/>
      <c r="I62" s="990"/>
      <c r="J62" s="990"/>
      <c r="K62" s="990"/>
      <c r="L62" s="990"/>
      <c r="M62" s="990"/>
      <c r="N62" s="990"/>
      <c r="O62" s="990"/>
      <c r="P62" s="992"/>
      <c r="Q62" s="991">
        <f t="shared" si="2"/>
        <v>23</v>
      </c>
      <c r="R62" s="991" t="str">
        <f t="shared" si="2"/>
        <v>月</v>
      </c>
      <c r="S62" s="988"/>
    </row>
    <row r="63" spans="1:19">
      <c r="A63" s="1007">
        <v>24</v>
      </c>
      <c r="B63" s="988" t="s">
        <v>254</v>
      </c>
      <c r="C63" s="989" t="s">
        <v>960</v>
      </c>
      <c r="D63" s="993">
        <v>3</v>
      </c>
      <c r="E63" s="990"/>
      <c r="F63" s="990" t="s">
        <v>983</v>
      </c>
      <c r="G63" s="990"/>
      <c r="H63" s="990"/>
      <c r="I63" s="990"/>
      <c r="J63" s="990"/>
      <c r="K63" s="990"/>
      <c r="L63" s="990"/>
      <c r="M63" s="990"/>
      <c r="N63" s="990"/>
      <c r="O63" s="990"/>
      <c r="P63" s="992"/>
      <c r="Q63" s="992">
        <f t="shared" si="2"/>
        <v>24</v>
      </c>
      <c r="R63" s="992" t="str">
        <f t="shared" si="2"/>
        <v>火</v>
      </c>
      <c r="S63" s="988"/>
    </row>
    <row r="64" spans="1:19">
      <c r="A64" s="1007">
        <v>25</v>
      </c>
      <c r="B64" s="988" t="s">
        <v>255</v>
      </c>
      <c r="C64" s="989" t="s">
        <v>960</v>
      </c>
      <c r="D64" s="993">
        <v>3</v>
      </c>
      <c r="E64" s="990"/>
      <c r="F64" s="990" t="s">
        <v>983</v>
      </c>
      <c r="G64" s="990"/>
      <c r="H64" s="990"/>
      <c r="I64" s="990"/>
      <c r="J64" s="990"/>
      <c r="K64" s="990"/>
      <c r="L64" s="990"/>
      <c r="M64" s="990"/>
      <c r="N64" s="990"/>
      <c r="O64" s="990"/>
      <c r="P64" s="992"/>
      <c r="Q64" s="991">
        <f t="shared" si="2"/>
        <v>25</v>
      </c>
      <c r="R64" s="991" t="str">
        <f t="shared" si="2"/>
        <v>水</v>
      </c>
      <c r="S64" s="988"/>
    </row>
    <row r="65" spans="1:19">
      <c r="A65" s="1007">
        <v>26</v>
      </c>
      <c r="B65" s="988" t="s">
        <v>251</v>
      </c>
      <c r="C65" s="989" t="s">
        <v>960</v>
      </c>
      <c r="D65" s="993">
        <v>3</v>
      </c>
      <c r="E65" s="990"/>
      <c r="F65" s="990" t="s">
        <v>983</v>
      </c>
      <c r="G65" s="990"/>
      <c r="H65" s="990"/>
      <c r="I65" s="990"/>
      <c r="J65" s="990"/>
      <c r="K65" s="990"/>
      <c r="L65" s="990"/>
      <c r="M65" s="990"/>
      <c r="N65" s="990"/>
      <c r="O65" s="990"/>
      <c r="P65" s="992"/>
      <c r="Q65" s="992">
        <f t="shared" si="2"/>
        <v>26</v>
      </c>
      <c r="R65" s="992" t="str">
        <f t="shared" si="2"/>
        <v>木</v>
      </c>
      <c r="S65" s="988"/>
    </row>
    <row r="66" spans="1:19">
      <c r="A66" s="1007">
        <v>27</v>
      </c>
      <c r="B66" s="988" t="s">
        <v>957</v>
      </c>
      <c r="C66" s="989"/>
      <c r="D66" s="993"/>
      <c r="E66" s="990"/>
      <c r="F66" s="990" t="s">
        <v>983</v>
      </c>
      <c r="G66" s="990"/>
      <c r="H66" s="990"/>
      <c r="I66" s="990"/>
      <c r="J66" s="990"/>
      <c r="K66" s="990"/>
      <c r="L66" s="990"/>
      <c r="M66" s="990"/>
      <c r="N66" s="990"/>
      <c r="O66" s="990"/>
      <c r="P66" s="992"/>
      <c r="Q66" s="991">
        <f t="shared" si="2"/>
        <v>27</v>
      </c>
      <c r="R66" s="991" t="str">
        <f t="shared" si="2"/>
        <v>金</v>
      </c>
      <c r="S66" s="988"/>
    </row>
    <row r="67" spans="1:19">
      <c r="A67" s="1007">
        <v>28</v>
      </c>
      <c r="B67" s="988" t="s">
        <v>252</v>
      </c>
      <c r="C67" s="997" t="s">
        <v>960</v>
      </c>
      <c r="D67" s="988">
        <v>3</v>
      </c>
      <c r="E67" s="990"/>
      <c r="F67" s="990"/>
      <c r="G67" s="990"/>
      <c r="H67" s="990" t="s">
        <v>963</v>
      </c>
      <c r="I67" s="990" t="s">
        <v>967</v>
      </c>
      <c r="J67" s="990"/>
      <c r="K67" s="990"/>
      <c r="L67" s="990"/>
      <c r="M67" s="990" t="s">
        <v>981</v>
      </c>
      <c r="N67" s="990"/>
      <c r="O67" s="990"/>
      <c r="P67" s="992" t="s">
        <v>294</v>
      </c>
      <c r="Q67" s="992">
        <f t="shared" si="2"/>
        <v>28</v>
      </c>
      <c r="R67" s="992" t="str">
        <f t="shared" si="2"/>
        <v>土</v>
      </c>
      <c r="S67" s="988"/>
    </row>
    <row r="68" spans="1:19">
      <c r="A68" s="1007">
        <v>29</v>
      </c>
      <c r="B68" s="993" t="s">
        <v>253</v>
      </c>
      <c r="C68" s="989" t="s">
        <v>962</v>
      </c>
      <c r="D68" s="988">
        <v>3</v>
      </c>
      <c r="E68" s="990"/>
      <c r="F68" s="990" t="s">
        <v>963</v>
      </c>
      <c r="G68" s="990"/>
      <c r="H68" s="990"/>
      <c r="I68" s="990"/>
      <c r="J68" s="990"/>
      <c r="K68" s="990"/>
      <c r="L68" s="990" t="s">
        <v>967</v>
      </c>
      <c r="M68" s="990" t="s">
        <v>981</v>
      </c>
      <c r="N68" s="990"/>
      <c r="O68" s="990"/>
      <c r="P68" s="992" t="s">
        <v>984</v>
      </c>
      <c r="Q68" s="991">
        <f t="shared" si="2"/>
        <v>29</v>
      </c>
      <c r="R68" s="991" t="str">
        <f t="shared" si="2"/>
        <v>日</v>
      </c>
      <c r="S68" s="988"/>
    </row>
    <row r="69" spans="1:19">
      <c r="A69" s="1007">
        <v>30</v>
      </c>
      <c r="B69" s="993" t="s">
        <v>959</v>
      </c>
      <c r="C69" s="989"/>
      <c r="D69" s="988"/>
      <c r="E69" s="990"/>
      <c r="F69" s="990"/>
      <c r="G69" s="990"/>
      <c r="H69" s="990"/>
      <c r="I69" s="990"/>
      <c r="J69" s="990"/>
      <c r="K69" s="990"/>
      <c r="L69" s="990"/>
      <c r="M69" s="990"/>
      <c r="N69" s="990"/>
      <c r="O69" s="990"/>
      <c r="P69" s="992"/>
      <c r="Q69" s="992">
        <f t="shared" si="2"/>
        <v>30</v>
      </c>
      <c r="R69" s="992" t="str">
        <f t="shared" si="2"/>
        <v>月</v>
      </c>
      <c r="S69" s="988"/>
    </row>
    <row r="70" spans="1:19">
      <c r="A70" s="1007"/>
      <c r="B70" s="988"/>
      <c r="C70" s="989"/>
      <c r="D70" s="993"/>
      <c r="E70" s="990"/>
      <c r="F70" s="990"/>
      <c r="G70" s="990"/>
      <c r="H70" s="990"/>
      <c r="I70" s="990"/>
      <c r="J70" s="990"/>
      <c r="K70" s="990"/>
      <c r="L70" s="990"/>
      <c r="M70" s="990"/>
      <c r="N70" s="990"/>
      <c r="O70" s="990"/>
      <c r="P70" s="992"/>
      <c r="Q70" s="992"/>
      <c r="R70" s="992"/>
      <c r="S70" s="988"/>
    </row>
    <row r="71" spans="1:19">
      <c r="A71" s="1003"/>
      <c r="B71" s="1000"/>
      <c r="C71" s="999"/>
      <c r="D71" s="1010"/>
      <c r="E71" s="1001"/>
      <c r="F71" s="1001"/>
      <c r="G71" s="1001"/>
      <c r="H71" s="1001"/>
      <c r="I71" s="1001"/>
      <c r="J71" s="1001"/>
      <c r="K71" s="1001"/>
      <c r="L71" s="1001"/>
      <c r="M71" s="1001"/>
      <c r="N71" s="1001"/>
      <c r="O71" s="1001"/>
      <c r="P71" s="1002"/>
      <c r="Q71" s="1002"/>
      <c r="R71" s="1002"/>
      <c r="S71" s="1000"/>
    </row>
    <row r="72" spans="1:19">
      <c r="A72" s="1003"/>
      <c r="B72" s="1000"/>
      <c r="C72" s="999"/>
      <c r="D72" s="1010"/>
      <c r="E72" s="1001"/>
      <c r="F72" s="1001"/>
      <c r="G72" s="1001"/>
      <c r="H72" s="1001"/>
      <c r="I72" s="1001"/>
      <c r="J72" s="1001"/>
      <c r="K72" s="1001"/>
      <c r="L72" s="1001"/>
      <c r="M72" s="1001"/>
      <c r="N72" s="1001"/>
      <c r="O72" s="1001"/>
      <c r="P72" s="1002"/>
      <c r="Q72" s="1002"/>
      <c r="R72" s="1002"/>
      <c r="S72" s="1000"/>
    </row>
    <row r="73" spans="1:19">
      <c r="B73" s="971" t="str">
        <f>B37</f>
        <v>「2014.07月公演」稽古日程表</v>
      </c>
      <c r="E73" s="1011"/>
      <c r="F73" s="1012"/>
      <c r="H73" s="1012"/>
      <c r="I73" s="1012"/>
      <c r="J73" s="1012"/>
      <c r="K73" s="1012"/>
      <c r="L73" s="1012"/>
      <c r="M73" s="1012"/>
      <c r="N73" s="1012"/>
      <c r="O73" s="1012"/>
      <c r="P73" s="1005"/>
      <c r="Q73" s="1005"/>
      <c r="R73" s="1005"/>
    </row>
    <row r="74" spans="1:19">
      <c r="E74" s="1011"/>
      <c r="F74" s="1012"/>
      <c r="G74" s="1012"/>
      <c r="H74" s="1012"/>
      <c r="I74" s="1012"/>
      <c r="J74" s="1012"/>
      <c r="K74" s="1012"/>
      <c r="L74" s="1012"/>
      <c r="M74" s="1012"/>
      <c r="N74" s="1012"/>
      <c r="O74" s="1012"/>
      <c r="P74" s="1005"/>
      <c r="Q74" s="1005"/>
      <c r="R74" s="1005"/>
    </row>
    <row r="75" spans="1:19">
      <c r="A75" s="976" t="s">
        <v>985</v>
      </c>
      <c r="B75" s="977"/>
      <c r="C75" s="978"/>
      <c r="D75" s="979"/>
      <c r="E75" s="980" t="str">
        <f t="shared" ref="E75:N75" si="3">E4</f>
        <v>演出</v>
      </c>
      <c r="F75" s="980" t="str">
        <f t="shared" si="3"/>
        <v>俳優A</v>
      </c>
      <c r="G75" s="980" t="str">
        <f t="shared" si="3"/>
        <v>俳優B</v>
      </c>
      <c r="H75" s="980" t="str">
        <f t="shared" si="3"/>
        <v>俳優C</v>
      </c>
      <c r="I75" s="980" t="str">
        <f t="shared" si="3"/>
        <v>俳優D</v>
      </c>
      <c r="J75" s="981" t="str">
        <f t="shared" si="3"/>
        <v>俳優E</v>
      </c>
      <c r="K75" s="982"/>
      <c r="L75" s="980" t="str">
        <f t="shared" si="3"/>
        <v>照明</v>
      </c>
      <c r="M75" s="980" t="str">
        <f t="shared" si="3"/>
        <v>舞台</v>
      </c>
      <c r="N75" s="980" t="str">
        <f t="shared" si="3"/>
        <v>音響</v>
      </c>
      <c r="O75" s="980"/>
      <c r="P75" s="1013" t="s">
        <v>970</v>
      </c>
      <c r="Q75" s="984" t="s">
        <v>986</v>
      </c>
      <c r="R75" s="985"/>
      <c r="S75" s="1014" t="s">
        <v>956</v>
      </c>
    </row>
    <row r="76" spans="1:19">
      <c r="A76" s="1007">
        <v>1</v>
      </c>
      <c r="B76" s="988" t="s">
        <v>254</v>
      </c>
      <c r="C76" s="989" t="s">
        <v>960</v>
      </c>
      <c r="D76" s="993">
        <v>3</v>
      </c>
      <c r="E76" s="994"/>
      <c r="F76" s="990"/>
      <c r="G76" s="990"/>
      <c r="H76" s="990"/>
      <c r="I76" s="990"/>
      <c r="J76" s="990"/>
      <c r="K76" s="990"/>
      <c r="L76" s="990"/>
      <c r="M76" s="990" t="s">
        <v>469</v>
      </c>
      <c r="N76" s="990"/>
      <c r="O76" s="990"/>
      <c r="P76" s="1015"/>
      <c r="Q76" s="1016">
        <f>A76</f>
        <v>1</v>
      </c>
      <c r="R76" s="1016" t="str">
        <f>B76</f>
        <v>火</v>
      </c>
      <c r="S76" s="988"/>
    </row>
    <row r="77" spans="1:19">
      <c r="A77" s="1017">
        <v>2</v>
      </c>
      <c r="B77" s="988" t="s">
        <v>255</v>
      </c>
      <c r="C77" s="989" t="s">
        <v>960</v>
      </c>
      <c r="D77" s="993">
        <v>3</v>
      </c>
      <c r="E77" s="1009"/>
      <c r="F77" s="990"/>
      <c r="G77" s="990"/>
      <c r="H77" s="990"/>
      <c r="I77" s="990"/>
      <c r="J77" s="990"/>
      <c r="K77" s="990"/>
      <c r="L77" s="990"/>
      <c r="M77" s="990" t="s">
        <v>469</v>
      </c>
      <c r="N77" s="990"/>
      <c r="O77" s="990"/>
      <c r="P77" s="992" t="s">
        <v>984</v>
      </c>
      <c r="Q77" s="992">
        <f>A77</f>
        <v>2</v>
      </c>
      <c r="R77" s="992" t="str">
        <f>B77</f>
        <v>水</v>
      </c>
      <c r="S77" s="988"/>
    </row>
    <row r="78" spans="1:19">
      <c r="A78" s="1017">
        <v>3</v>
      </c>
      <c r="B78" s="988" t="s">
        <v>251</v>
      </c>
      <c r="C78" s="989" t="s">
        <v>960</v>
      </c>
      <c r="D78" s="993">
        <v>3</v>
      </c>
      <c r="E78" s="1009"/>
      <c r="F78" s="990"/>
      <c r="G78" s="990"/>
      <c r="H78" s="990"/>
      <c r="I78" s="990"/>
      <c r="J78" s="990"/>
      <c r="K78" s="990"/>
      <c r="L78" s="990"/>
      <c r="M78" s="990" t="s">
        <v>469</v>
      </c>
      <c r="N78" s="990"/>
      <c r="O78" s="990"/>
      <c r="P78" s="992" t="s">
        <v>984</v>
      </c>
      <c r="Q78" s="1016">
        <f t="shared" ref="Q78:R106" si="4">A78</f>
        <v>3</v>
      </c>
      <c r="R78" s="1016" t="str">
        <f t="shared" si="4"/>
        <v>木</v>
      </c>
      <c r="S78" s="988"/>
    </row>
    <row r="79" spans="1:19">
      <c r="A79" s="1017">
        <v>4</v>
      </c>
      <c r="B79" s="988" t="s">
        <v>957</v>
      </c>
      <c r="C79" s="989"/>
      <c r="D79" s="993"/>
      <c r="E79" s="1009"/>
      <c r="F79" s="990"/>
      <c r="G79" s="990"/>
      <c r="H79" s="990"/>
      <c r="I79" s="990"/>
      <c r="J79" s="990"/>
      <c r="K79" s="990"/>
      <c r="L79" s="990"/>
      <c r="M79" s="990" t="s">
        <v>469</v>
      </c>
      <c r="N79" s="990"/>
      <c r="O79" s="990"/>
      <c r="P79" s="992"/>
      <c r="Q79" s="992">
        <f t="shared" si="4"/>
        <v>4</v>
      </c>
      <c r="R79" s="992" t="str">
        <f t="shared" si="4"/>
        <v>金</v>
      </c>
      <c r="S79" s="988"/>
    </row>
    <row r="80" spans="1:19">
      <c r="A80" s="1017">
        <v>5</v>
      </c>
      <c r="B80" s="988" t="s">
        <v>252</v>
      </c>
      <c r="C80" s="997" t="s">
        <v>960</v>
      </c>
      <c r="D80" s="988">
        <v>3</v>
      </c>
      <c r="E80" s="1009"/>
      <c r="F80" s="990"/>
      <c r="G80" s="990"/>
      <c r="H80" s="990" t="s">
        <v>974</v>
      </c>
      <c r="I80" s="990"/>
      <c r="J80" s="990"/>
      <c r="K80" s="990"/>
      <c r="L80" s="990"/>
      <c r="M80" s="990" t="s">
        <v>987</v>
      </c>
      <c r="N80" s="990"/>
      <c r="O80" s="990"/>
      <c r="P80" s="992" t="s">
        <v>984</v>
      </c>
      <c r="Q80" s="1016">
        <f t="shared" si="4"/>
        <v>5</v>
      </c>
      <c r="R80" s="1016" t="str">
        <f t="shared" si="4"/>
        <v>土</v>
      </c>
      <c r="S80" s="988"/>
    </row>
    <row r="81" spans="1:19">
      <c r="A81" s="1017">
        <v>6</v>
      </c>
      <c r="B81" s="993" t="s">
        <v>253</v>
      </c>
      <c r="C81" s="989" t="s">
        <v>962</v>
      </c>
      <c r="D81" s="988">
        <v>3</v>
      </c>
      <c r="E81" s="994"/>
      <c r="F81" s="990"/>
      <c r="G81" s="990"/>
      <c r="H81" s="990"/>
      <c r="I81" s="990"/>
      <c r="J81" s="990"/>
      <c r="K81" s="990"/>
      <c r="L81" s="990"/>
      <c r="M81" s="990" t="s">
        <v>987</v>
      </c>
      <c r="N81" s="990"/>
      <c r="O81" s="990"/>
      <c r="P81" s="992" t="s">
        <v>984</v>
      </c>
      <c r="Q81" s="992">
        <f t="shared" si="4"/>
        <v>6</v>
      </c>
      <c r="R81" s="992" t="str">
        <f t="shared" si="4"/>
        <v>日</v>
      </c>
      <c r="S81" s="988"/>
    </row>
    <row r="82" spans="1:19">
      <c r="A82" s="1017">
        <v>7</v>
      </c>
      <c r="B82" s="993" t="s">
        <v>959</v>
      </c>
      <c r="C82" s="989"/>
      <c r="D82" s="988"/>
      <c r="E82" s="1009"/>
      <c r="F82" s="990"/>
      <c r="G82" s="990"/>
      <c r="H82" s="990"/>
      <c r="I82" s="990"/>
      <c r="J82" s="990"/>
      <c r="K82" s="990"/>
      <c r="L82" s="990"/>
      <c r="M82" s="990"/>
      <c r="N82" s="990"/>
      <c r="O82" s="990"/>
      <c r="P82" s="992"/>
      <c r="Q82" s="1016">
        <f t="shared" si="4"/>
        <v>7</v>
      </c>
      <c r="R82" s="1016" t="str">
        <f t="shared" si="4"/>
        <v>月</v>
      </c>
      <c r="S82" s="988"/>
    </row>
    <row r="83" spans="1:19">
      <c r="A83" s="1017">
        <v>8</v>
      </c>
      <c r="B83" s="988" t="s">
        <v>254</v>
      </c>
      <c r="C83" s="989" t="s">
        <v>960</v>
      </c>
      <c r="D83" s="993">
        <v>3</v>
      </c>
      <c r="E83" s="994"/>
      <c r="F83" s="990"/>
      <c r="G83" s="990"/>
      <c r="H83" s="990"/>
      <c r="I83" s="990"/>
      <c r="J83" s="990"/>
      <c r="K83" s="990"/>
      <c r="L83" s="990"/>
      <c r="M83" s="990"/>
      <c r="N83" s="990"/>
      <c r="O83" s="990"/>
      <c r="P83" s="992" t="s">
        <v>984</v>
      </c>
      <c r="Q83" s="992">
        <f t="shared" si="4"/>
        <v>8</v>
      </c>
      <c r="R83" s="992" t="str">
        <f t="shared" si="4"/>
        <v>火</v>
      </c>
      <c r="S83" s="988"/>
    </row>
    <row r="84" spans="1:19">
      <c r="A84" s="1017">
        <v>9</v>
      </c>
      <c r="B84" s="988" t="s">
        <v>255</v>
      </c>
      <c r="C84" s="989" t="s">
        <v>960</v>
      </c>
      <c r="D84" s="993">
        <v>3</v>
      </c>
      <c r="E84" s="1009"/>
      <c r="F84" s="990"/>
      <c r="G84" s="990"/>
      <c r="H84" s="990"/>
      <c r="I84" s="990"/>
      <c r="J84" s="990"/>
      <c r="K84" s="990"/>
      <c r="L84" s="990"/>
      <c r="M84" s="990"/>
      <c r="N84" s="990"/>
      <c r="O84" s="990"/>
      <c r="P84" s="992" t="s">
        <v>988</v>
      </c>
      <c r="Q84" s="1016">
        <f t="shared" si="4"/>
        <v>9</v>
      </c>
      <c r="R84" s="1016" t="str">
        <f t="shared" si="4"/>
        <v>水</v>
      </c>
      <c r="S84" s="1009"/>
    </row>
    <row r="85" spans="1:19">
      <c r="A85" s="1017">
        <v>10</v>
      </c>
      <c r="B85" s="988" t="s">
        <v>251</v>
      </c>
      <c r="C85" s="989" t="s">
        <v>989</v>
      </c>
      <c r="D85" s="993">
        <v>3</v>
      </c>
      <c r="E85" s="1009"/>
      <c r="F85" s="990"/>
      <c r="G85" s="990"/>
      <c r="H85" s="990"/>
      <c r="I85" s="990"/>
      <c r="J85" s="990"/>
      <c r="K85" s="990"/>
      <c r="L85" s="990"/>
      <c r="M85" s="990"/>
      <c r="N85" s="990"/>
      <c r="O85" s="990"/>
      <c r="P85" s="992" t="s">
        <v>984</v>
      </c>
      <c r="Q85" s="992">
        <f t="shared" si="4"/>
        <v>10</v>
      </c>
      <c r="R85" s="992" t="str">
        <f t="shared" si="4"/>
        <v>木</v>
      </c>
      <c r="S85" s="988"/>
    </row>
    <row r="86" spans="1:19">
      <c r="A86" s="1017">
        <v>11</v>
      </c>
      <c r="B86" s="988" t="s">
        <v>957</v>
      </c>
      <c r="C86" s="989"/>
      <c r="D86" s="993"/>
      <c r="E86" s="1009"/>
      <c r="F86" s="990" t="s">
        <v>469</v>
      </c>
      <c r="G86" s="990"/>
      <c r="H86" s="990" t="s">
        <v>469</v>
      </c>
      <c r="I86" s="990"/>
      <c r="J86" s="990"/>
      <c r="K86" s="990"/>
      <c r="L86" s="990"/>
      <c r="M86" s="990"/>
      <c r="N86" s="990"/>
      <c r="O86" s="990"/>
      <c r="P86" s="992"/>
      <c r="Q86" s="1016">
        <f t="shared" si="4"/>
        <v>11</v>
      </c>
      <c r="R86" s="1016" t="str">
        <f t="shared" si="4"/>
        <v>金</v>
      </c>
      <c r="S86" s="988"/>
    </row>
    <row r="87" spans="1:19">
      <c r="A87" s="1017">
        <v>12</v>
      </c>
      <c r="B87" s="988" t="s">
        <v>252</v>
      </c>
      <c r="C87" s="997" t="s">
        <v>1002</v>
      </c>
      <c r="D87" s="988"/>
      <c r="E87" s="1009"/>
      <c r="G87" s="990"/>
      <c r="H87" s="990"/>
      <c r="I87" s="990"/>
      <c r="J87" s="990"/>
      <c r="K87" s="990"/>
      <c r="L87" s="990"/>
      <c r="M87" s="990"/>
      <c r="N87" s="990"/>
      <c r="O87" s="990"/>
      <c r="P87" s="992" t="s">
        <v>1001</v>
      </c>
      <c r="Q87" s="992">
        <f t="shared" si="4"/>
        <v>12</v>
      </c>
      <c r="R87" s="992" t="str">
        <f t="shared" si="4"/>
        <v>土</v>
      </c>
      <c r="S87" s="988"/>
    </row>
    <row r="88" spans="1:19">
      <c r="A88" s="1017">
        <v>13</v>
      </c>
      <c r="B88" s="993" t="s">
        <v>253</v>
      </c>
      <c r="C88" s="989" t="s">
        <v>990</v>
      </c>
      <c r="D88" s="988"/>
      <c r="E88" s="994"/>
      <c r="F88" s="990"/>
      <c r="G88" s="990"/>
      <c r="H88" s="990"/>
      <c r="I88" s="990"/>
      <c r="J88" s="990"/>
      <c r="K88" s="990"/>
      <c r="L88" s="990"/>
      <c r="M88" s="990"/>
      <c r="N88" s="990"/>
      <c r="O88" s="990"/>
      <c r="P88" s="992"/>
      <c r="Q88" s="1016">
        <f t="shared" si="4"/>
        <v>13</v>
      </c>
      <c r="R88" s="1016" t="str">
        <f t="shared" si="4"/>
        <v>日</v>
      </c>
      <c r="S88" s="988"/>
    </row>
    <row r="89" spans="1:19">
      <c r="A89" s="1017">
        <v>14</v>
      </c>
      <c r="B89" s="993" t="s">
        <v>959</v>
      </c>
      <c r="C89" s="989"/>
      <c r="D89" s="988"/>
      <c r="E89" s="1009"/>
      <c r="F89" s="990"/>
      <c r="G89" s="990"/>
      <c r="H89" s="990"/>
      <c r="I89" s="990"/>
      <c r="J89" s="990"/>
      <c r="K89" s="990"/>
      <c r="L89" s="990"/>
      <c r="M89" s="990"/>
      <c r="N89" s="990"/>
      <c r="O89" s="990"/>
      <c r="P89" s="992"/>
      <c r="Q89" s="992">
        <f t="shared" si="4"/>
        <v>14</v>
      </c>
      <c r="R89" s="992" t="str">
        <f t="shared" si="4"/>
        <v>月</v>
      </c>
      <c r="S89" s="988"/>
    </row>
    <row r="90" spans="1:19">
      <c r="A90" s="1017">
        <v>15</v>
      </c>
      <c r="B90" s="988" t="s">
        <v>254</v>
      </c>
      <c r="C90" s="989"/>
      <c r="D90" s="993"/>
      <c r="E90" s="994"/>
      <c r="F90" s="990"/>
      <c r="G90" s="990"/>
      <c r="H90" s="990"/>
      <c r="I90" s="990"/>
      <c r="J90" s="990"/>
      <c r="K90" s="990"/>
      <c r="L90" s="990"/>
      <c r="M90" s="990"/>
      <c r="N90" s="990"/>
      <c r="O90" s="990"/>
      <c r="P90" s="992"/>
      <c r="Q90" s="1016">
        <f t="shared" si="4"/>
        <v>15</v>
      </c>
      <c r="R90" s="1016" t="str">
        <f t="shared" si="4"/>
        <v>火</v>
      </c>
      <c r="S90" s="1009"/>
    </row>
    <row r="91" spans="1:19">
      <c r="A91" s="1017">
        <v>16</v>
      </c>
      <c r="B91" s="988" t="s">
        <v>255</v>
      </c>
      <c r="C91" s="989" t="s">
        <v>991</v>
      </c>
      <c r="D91" s="988"/>
      <c r="E91" s="1009"/>
      <c r="F91" s="990"/>
      <c r="G91" s="990"/>
      <c r="H91" s="990"/>
      <c r="I91" s="990"/>
      <c r="J91" s="990"/>
      <c r="K91" s="990"/>
      <c r="L91" s="990"/>
      <c r="M91" s="990"/>
      <c r="N91" s="990"/>
      <c r="O91" s="990"/>
      <c r="P91" s="992"/>
      <c r="Q91" s="992">
        <f t="shared" si="4"/>
        <v>16</v>
      </c>
      <c r="R91" s="992" t="str">
        <f t="shared" si="4"/>
        <v>水</v>
      </c>
      <c r="S91" s="1009"/>
    </row>
    <row r="92" spans="1:19">
      <c r="A92" s="1017">
        <v>17</v>
      </c>
      <c r="B92" s="988" t="s">
        <v>251</v>
      </c>
      <c r="C92" s="989"/>
      <c r="D92" s="988"/>
      <c r="E92" s="1009"/>
      <c r="F92" s="990"/>
      <c r="G92" s="990"/>
      <c r="H92" s="990"/>
      <c r="I92" s="990"/>
      <c r="J92" s="990"/>
      <c r="K92" s="990"/>
      <c r="L92" s="990"/>
      <c r="M92" s="990"/>
      <c r="N92" s="990"/>
      <c r="O92" s="990"/>
      <c r="P92" s="992"/>
      <c r="Q92" s="1016">
        <f t="shared" si="4"/>
        <v>17</v>
      </c>
      <c r="R92" s="1016" t="str">
        <f t="shared" si="4"/>
        <v>木</v>
      </c>
      <c r="S92" s="1009"/>
    </row>
    <row r="93" spans="1:19">
      <c r="A93" s="1017">
        <v>18</v>
      </c>
      <c r="B93" s="988" t="s">
        <v>957</v>
      </c>
      <c r="C93" s="989" t="s">
        <v>991</v>
      </c>
      <c r="D93" s="988"/>
      <c r="E93" s="1009"/>
      <c r="F93" s="990"/>
      <c r="G93" s="990"/>
      <c r="H93" s="990"/>
      <c r="I93" s="990"/>
      <c r="J93" s="990"/>
      <c r="K93" s="990"/>
      <c r="L93" s="990"/>
      <c r="M93" s="990"/>
      <c r="N93" s="990"/>
      <c r="O93" s="990"/>
      <c r="P93" s="992"/>
      <c r="Q93" s="992">
        <f t="shared" si="4"/>
        <v>18</v>
      </c>
      <c r="R93" s="992" t="str">
        <f t="shared" si="4"/>
        <v>金</v>
      </c>
      <c r="S93" s="1009"/>
    </row>
    <row r="94" spans="1:19">
      <c r="A94" s="1017">
        <v>19</v>
      </c>
      <c r="B94" s="988" t="s">
        <v>252</v>
      </c>
      <c r="C94" s="1018" t="s">
        <v>992</v>
      </c>
      <c r="D94" s="988"/>
      <c r="E94" s="1009"/>
      <c r="F94" s="990"/>
      <c r="G94" s="990"/>
      <c r="H94" s="990"/>
      <c r="I94" s="990"/>
      <c r="J94" s="990"/>
      <c r="K94" s="990"/>
      <c r="L94" s="990"/>
      <c r="M94" s="990"/>
      <c r="N94" s="990"/>
      <c r="O94" s="990"/>
      <c r="P94" s="992"/>
      <c r="Q94" s="1016">
        <f t="shared" si="4"/>
        <v>19</v>
      </c>
      <c r="R94" s="1016" t="str">
        <f t="shared" si="4"/>
        <v>土</v>
      </c>
      <c r="S94" s="1009"/>
    </row>
    <row r="95" spans="1:19" ht="22.2">
      <c r="A95" s="1017">
        <v>20</v>
      </c>
      <c r="B95" s="993" t="s">
        <v>253</v>
      </c>
      <c r="C95" s="1018" t="s">
        <v>993</v>
      </c>
      <c r="D95" s="993"/>
      <c r="E95" s="994"/>
      <c r="F95" s="990"/>
      <c r="G95" s="990"/>
      <c r="H95" s="990"/>
      <c r="I95" s="990"/>
      <c r="J95" s="990"/>
      <c r="K95" s="990"/>
      <c r="L95" s="990"/>
      <c r="M95" s="990"/>
      <c r="N95" s="990"/>
      <c r="O95" s="990"/>
      <c r="P95" s="992"/>
      <c r="Q95" s="992">
        <f t="shared" si="4"/>
        <v>20</v>
      </c>
      <c r="R95" s="992" t="str">
        <f t="shared" si="4"/>
        <v>日</v>
      </c>
      <c r="S95" s="1009"/>
    </row>
    <row r="96" spans="1:19">
      <c r="A96" s="1017">
        <v>21</v>
      </c>
      <c r="B96" s="1019" t="s">
        <v>1003</v>
      </c>
      <c r="C96" s="1018" t="s">
        <v>990</v>
      </c>
      <c r="D96" s="988"/>
      <c r="E96" s="1009"/>
      <c r="F96" s="990"/>
      <c r="G96" s="990"/>
      <c r="H96" s="990"/>
      <c r="I96" s="990"/>
      <c r="J96" s="990"/>
      <c r="K96" s="990"/>
      <c r="L96" s="990"/>
      <c r="M96" s="990"/>
      <c r="N96" s="990"/>
      <c r="O96" s="990"/>
      <c r="P96" s="992"/>
      <c r="Q96" s="1016">
        <f t="shared" si="4"/>
        <v>21</v>
      </c>
      <c r="R96" s="1016" t="str">
        <f t="shared" si="4"/>
        <v>祝</v>
      </c>
    </row>
    <row r="97" spans="1:19">
      <c r="A97" s="1017">
        <v>22</v>
      </c>
      <c r="B97" s="988" t="s">
        <v>254</v>
      </c>
      <c r="C97" s="989"/>
      <c r="D97" s="993"/>
      <c r="E97" s="994"/>
      <c r="F97" s="990"/>
      <c r="G97" s="990"/>
      <c r="H97" s="990"/>
      <c r="I97" s="990"/>
      <c r="J97" s="990"/>
      <c r="K97" s="990"/>
      <c r="L97" s="990"/>
      <c r="M97" s="990"/>
      <c r="N97" s="990"/>
      <c r="O97" s="990"/>
      <c r="P97" s="992"/>
      <c r="Q97" s="992">
        <f t="shared" si="4"/>
        <v>22</v>
      </c>
      <c r="R97" s="992" t="str">
        <f t="shared" si="4"/>
        <v>火</v>
      </c>
      <c r="S97" s="1009"/>
    </row>
    <row r="98" spans="1:19">
      <c r="A98" s="1017">
        <v>23</v>
      </c>
      <c r="B98" s="988" t="s">
        <v>255</v>
      </c>
      <c r="C98" s="989"/>
      <c r="D98" s="988"/>
      <c r="E98" s="1009"/>
      <c r="F98" s="990"/>
      <c r="G98" s="990"/>
      <c r="H98" s="990"/>
      <c r="I98" s="990"/>
      <c r="J98" s="990"/>
      <c r="K98" s="990"/>
      <c r="L98" s="990"/>
      <c r="M98" s="990"/>
      <c r="N98" s="990"/>
      <c r="O98" s="990"/>
      <c r="P98" s="992"/>
      <c r="Q98" s="1016">
        <f t="shared" si="4"/>
        <v>23</v>
      </c>
      <c r="R98" s="1016" t="str">
        <f t="shared" si="4"/>
        <v>水</v>
      </c>
      <c r="S98" s="1009"/>
    </row>
    <row r="99" spans="1:19">
      <c r="A99" s="1017">
        <v>24</v>
      </c>
      <c r="B99" s="988" t="s">
        <v>251</v>
      </c>
      <c r="C99" s="989"/>
      <c r="D99" s="993"/>
      <c r="E99" s="1009"/>
      <c r="F99" s="990"/>
      <c r="G99" s="990"/>
      <c r="H99" s="990"/>
      <c r="I99" s="990"/>
      <c r="J99" s="990"/>
      <c r="K99" s="990"/>
      <c r="L99" s="990"/>
      <c r="M99" s="990"/>
      <c r="N99" s="990"/>
      <c r="O99" s="990"/>
      <c r="P99" s="1016"/>
      <c r="Q99" s="992">
        <f t="shared" si="4"/>
        <v>24</v>
      </c>
      <c r="R99" s="992" t="str">
        <f t="shared" si="4"/>
        <v>木</v>
      </c>
      <c r="S99" s="1009"/>
    </row>
    <row r="100" spans="1:19">
      <c r="A100" s="1017">
        <v>25</v>
      </c>
      <c r="B100" s="988" t="s">
        <v>957</v>
      </c>
      <c r="C100" s="989"/>
      <c r="D100" s="988"/>
      <c r="E100" s="1009"/>
      <c r="F100" s="990"/>
      <c r="G100" s="990"/>
      <c r="H100" s="990"/>
      <c r="I100" s="990"/>
      <c r="J100" s="990"/>
      <c r="K100" s="990"/>
      <c r="L100" s="990"/>
      <c r="M100" s="990"/>
      <c r="N100" s="990"/>
      <c r="O100" s="990"/>
      <c r="P100" s="992"/>
      <c r="Q100" s="1016">
        <f t="shared" si="4"/>
        <v>25</v>
      </c>
      <c r="R100" s="1016" t="str">
        <f t="shared" si="4"/>
        <v>金</v>
      </c>
      <c r="S100" s="988"/>
    </row>
    <row r="101" spans="1:19">
      <c r="A101" s="1017">
        <v>26</v>
      </c>
      <c r="B101" s="988" t="s">
        <v>252</v>
      </c>
      <c r="C101" s="1018"/>
      <c r="D101" s="988"/>
      <c r="E101" s="988"/>
      <c r="F101" s="988"/>
      <c r="G101" s="988"/>
      <c r="H101" s="988"/>
      <c r="I101" s="988"/>
      <c r="J101" s="988"/>
      <c r="K101" s="988"/>
      <c r="L101" s="988"/>
      <c r="M101" s="988"/>
      <c r="N101" s="988"/>
      <c r="O101" s="988"/>
      <c r="P101" s="988"/>
      <c r="Q101" s="992">
        <f t="shared" si="4"/>
        <v>26</v>
      </c>
      <c r="R101" s="992" t="str">
        <f t="shared" si="4"/>
        <v>土</v>
      </c>
      <c r="S101" s="1009"/>
    </row>
    <row r="102" spans="1:19">
      <c r="A102" s="1017">
        <v>27</v>
      </c>
      <c r="B102" s="993" t="s">
        <v>253</v>
      </c>
      <c r="C102" s="989"/>
      <c r="D102" s="993"/>
      <c r="E102" s="993"/>
      <c r="F102" s="993"/>
      <c r="G102" s="993"/>
      <c r="H102" s="993"/>
      <c r="I102" s="993"/>
      <c r="J102" s="993"/>
      <c r="K102" s="993"/>
      <c r="L102" s="993"/>
      <c r="M102" s="993"/>
      <c r="N102" s="993"/>
      <c r="O102" s="993"/>
      <c r="P102" s="993"/>
      <c r="Q102" s="1016">
        <f t="shared" si="4"/>
        <v>27</v>
      </c>
      <c r="R102" s="1016" t="str">
        <f t="shared" si="4"/>
        <v>日</v>
      </c>
      <c r="S102" s="988"/>
    </row>
    <row r="103" spans="1:19">
      <c r="A103" s="1017">
        <v>28</v>
      </c>
      <c r="B103" s="993" t="s">
        <v>959</v>
      </c>
      <c r="C103" s="989"/>
      <c r="D103" s="988"/>
      <c r="E103" s="988"/>
      <c r="F103" s="988"/>
      <c r="G103" s="988"/>
      <c r="H103" s="988"/>
      <c r="I103" s="988"/>
      <c r="J103" s="988"/>
      <c r="K103" s="988"/>
      <c r="L103" s="988"/>
      <c r="M103" s="988"/>
      <c r="N103" s="988"/>
      <c r="O103" s="988"/>
      <c r="P103" s="988"/>
      <c r="Q103" s="992">
        <f t="shared" si="4"/>
        <v>28</v>
      </c>
      <c r="R103" s="992" t="str">
        <f t="shared" si="4"/>
        <v>月</v>
      </c>
      <c r="S103" s="988"/>
    </row>
    <row r="104" spans="1:19">
      <c r="A104" s="1017">
        <v>29</v>
      </c>
      <c r="B104" s="988" t="s">
        <v>254</v>
      </c>
      <c r="C104" s="989"/>
      <c r="D104" s="988"/>
      <c r="E104" s="988"/>
      <c r="F104" s="988"/>
      <c r="G104" s="988"/>
      <c r="H104" s="988"/>
      <c r="I104" s="988"/>
      <c r="J104" s="988"/>
      <c r="K104" s="988"/>
      <c r="L104" s="988"/>
      <c r="M104" s="988"/>
      <c r="N104" s="988"/>
      <c r="O104" s="988"/>
      <c r="P104" s="988"/>
      <c r="Q104" s="1016">
        <f t="shared" si="4"/>
        <v>29</v>
      </c>
      <c r="R104" s="1016" t="str">
        <f t="shared" si="4"/>
        <v>火</v>
      </c>
      <c r="S104" s="988"/>
    </row>
    <row r="105" spans="1:19">
      <c r="A105" s="1017">
        <v>30</v>
      </c>
      <c r="B105" s="988" t="s">
        <v>255</v>
      </c>
      <c r="C105" s="989"/>
      <c r="D105" s="993"/>
      <c r="E105" s="993"/>
      <c r="F105" s="993"/>
      <c r="G105" s="993"/>
      <c r="H105" s="993"/>
      <c r="I105" s="993"/>
      <c r="J105" s="993"/>
      <c r="K105" s="993"/>
      <c r="L105" s="993"/>
      <c r="M105" s="993"/>
      <c r="N105" s="993"/>
      <c r="O105" s="993"/>
      <c r="P105" s="993"/>
      <c r="Q105" s="992">
        <f t="shared" si="4"/>
        <v>30</v>
      </c>
      <c r="R105" s="992" t="str">
        <f t="shared" si="4"/>
        <v>水</v>
      </c>
      <c r="S105" s="988"/>
    </row>
    <row r="106" spans="1:19">
      <c r="A106" s="1017">
        <v>31</v>
      </c>
      <c r="B106" s="988" t="s">
        <v>251</v>
      </c>
      <c r="C106" s="989"/>
      <c r="D106" s="988"/>
      <c r="E106" s="988"/>
      <c r="F106" s="988"/>
      <c r="G106" s="988"/>
      <c r="H106" s="988"/>
      <c r="I106" s="988"/>
      <c r="J106" s="988"/>
      <c r="K106" s="988"/>
      <c r="L106" s="988"/>
      <c r="M106" s="988"/>
      <c r="N106" s="988"/>
      <c r="O106" s="988"/>
      <c r="P106" s="988"/>
      <c r="Q106" s="1016">
        <f t="shared" si="4"/>
        <v>31</v>
      </c>
      <c r="R106" s="1016" t="str">
        <f>B106</f>
        <v>木</v>
      </c>
      <c r="S106" s="988"/>
    </row>
    <row r="107" spans="1:19">
      <c r="A107" s="1003"/>
      <c r="B107" s="1021" t="s">
        <v>994</v>
      </c>
      <c r="C107" s="999"/>
      <c r="D107" s="1000">
        <f>SUM(D2:D106)</f>
        <v>114</v>
      </c>
      <c r="E107" s="1004"/>
      <c r="F107" s="1001"/>
      <c r="G107" s="1001"/>
      <c r="H107" s="1001"/>
      <c r="I107" s="1001"/>
      <c r="J107" s="1001"/>
      <c r="K107" s="1001"/>
      <c r="L107" s="1001"/>
      <c r="M107" s="1001"/>
      <c r="N107" s="1001"/>
      <c r="O107" s="1001"/>
      <c r="P107" s="1020"/>
      <c r="Q107" s="1020"/>
      <c r="R107" s="1020"/>
    </row>
    <row r="108" spans="1:19">
      <c r="A108" s="1003"/>
      <c r="E108" s="1004"/>
      <c r="F108" s="1001"/>
      <c r="G108" s="1001"/>
      <c r="H108" s="1001"/>
      <c r="I108" s="1001"/>
      <c r="J108" s="1001"/>
      <c r="K108" s="1001"/>
      <c r="L108" s="1001"/>
      <c r="M108" s="1001"/>
      <c r="N108" s="1001"/>
      <c r="O108" s="1001"/>
      <c r="P108" s="1020"/>
      <c r="Q108" s="1020"/>
      <c r="R108" s="1020"/>
    </row>
    <row r="109" spans="1:19">
      <c r="A109" s="1003"/>
      <c r="B109" s="1022"/>
      <c r="C109" s="999"/>
      <c r="D109" s="1000"/>
      <c r="E109" s="1004"/>
      <c r="F109" s="1001"/>
      <c r="G109" s="1023"/>
      <c r="H109" s="1001"/>
      <c r="I109" s="1001"/>
      <c r="J109" s="1001"/>
      <c r="K109" s="1001"/>
      <c r="L109" s="1001"/>
      <c r="M109" s="1001"/>
      <c r="N109" s="1001"/>
      <c r="O109" s="1001"/>
      <c r="P109" s="1020"/>
      <c r="Q109" s="1020"/>
      <c r="R109" s="1020"/>
      <c r="S109" s="1000"/>
    </row>
    <row r="110" spans="1:19">
      <c r="A110" s="1003"/>
      <c r="B110" s="1000"/>
      <c r="C110" s="999"/>
      <c r="D110" s="1000"/>
      <c r="E110" s="1004"/>
      <c r="F110" s="1001"/>
      <c r="G110" s="1001"/>
      <c r="H110" s="1001"/>
      <c r="I110" s="1001"/>
      <c r="J110" s="1001"/>
      <c r="K110" s="1001"/>
      <c r="L110" s="1001"/>
      <c r="M110" s="1001"/>
      <c r="N110" s="1001"/>
      <c r="O110" s="1001"/>
      <c r="P110" s="1020"/>
      <c r="Q110" s="1020"/>
      <c r="R110" s="1020"/>
      <c r="S110" s="1000"/>
    </row>
    <row r="111" spans="1:19" ht="16.2">
      <c r="A111" s="1024"/>
      <c r="B111" s="1025"/>
      <c r="C111" s="1025"/>
      <c r="D111" s="1000"/>
      <c r="E111" s="1026"/>
      <c r="F111" s="1027"/>
      <c r="G111" s="1027"/>
      <c r="H111" s="1027"/>
      <c r="I111" s="1027"/>
      <c r="J111" s="1023"/>
      <c r="K111" s="1023"/>
      <c r="L111" s="1023"/>
      <c r="M111" s="1023"/>
      <c r="N111" s="1023"/>
      <c r="O111" s="1023"/>
      <c r="P111" s="1028"/>
      <c r="Q111" s="1028"/>
      <c r="R111" s="1028"/>
      <c r="S111" s="642"/>
    </row>
    <row r="112" spans="1:19" ht="13.2">
      <c r="A112" s="973"/>
      <c r="C112" s="973"/>
      <c r="D112" s="1010"/>
      <c r="E112" s="1026"/>
      <c r="F112" s="1001"/>
      <c r="G112" s="1001"/>
      <c r="H112" s="1001"/>
      <c r="I112" s="1001"/>
      <c r="J112" s="1001"/>
      <c r="K112" s="1001"/>
      <c r="L112" s="1001"/>
      <c r="M112" s="1001"/>
      <c r="N112" s="1001"/>
      <c r="O112" s="1001"/>
      <c r="P112" s="1002"/>
      <c r="Q112" s="1002"/>
      <c r="R112" s="1002"/>
      <c r="S112" s="1000"/>
    </row>
    <row r="113" spans="1:19" ht="13.2">
      <c r="A113" s="971"/>
      <c r="B113" s="971"/>
      <c r="C113" s="1029"/>
      <c r="D113" s="1010"/>
      <c r="E113" s="1029"/>
      <c r="F113" s="1026"/>
      <c r="G113" s="1026"/>
      <c r="H113" s="1026"/>
      <c r="I113" s="1026"/>
      <c r="J113" s="1001"/>
      <c r="K113" s="1001"/>
      <c r="L113" s="1001"/>
      <c r="M113" s="1001"/>
      <c r="N113" s="1001"/>
      <c r="O113" s="1001"/>
      <c r="P113" s="1002"/>
      <c r="Q113" s="1002"/>
      <c r="R113" s="1002"/>
      <c r="S113" s="1000"/>
    </row>
    <row r="114" spans="1:19" ht="13.2">
      <c r="A114" s="971"/>
      <c r="B114" s="971"/>
      <c r="C114" s="1029"/>
      <c r="D114" s="1010"/>
      <c r="E114" s="1029"/>
      <c r="F114" s="1026"/>
      <c r="G114" s="1026"/>
      <c r="H114" s="1026"/>
      <c r="I114" s="1026"/>
      <c r="J114" s="1001"/>
      <c r="K114" s="1001"/>
      <c r="L114" s="1001"/>
      <c r="M114" s="1001"/>
      <c r="N114" s="1001"/>
      <c r="O114" s="1001"/>
      <c r="P114" s="1002"/>
      <c r="Q114" s="1002"/>
      <c r="R114" s="1002"/>
      <c r="S114" s="1000"/>
    </row>
    <row r="115" spans="1:19" ht="13.2">
      <c r="A115" s="971"/>
      <c r="B115" s="971"/>
      <c r="C115" s="1029"/>
      <c r="D115" s="1010"/>
      <c r="E115" s="1026"/>
      <c r="F115" s="1026"/>
      <c r="G115" s="1026"/>
      <c r="H115" s="1026"/>
      <c r="I115" s="1026"/>
      <c r="J115" s="1001"/>
      <c r="K115" s="1001"/>
      <c r="L115" s="1001"/>
      <c r="M115" s="1001"/>
      <c r="N115" s="1001"/>
      <c r="O115" s="1001"/>
      <c r="P115" s="1002"/>
      <c r="Q115" s="1002"/>
      <c r="R115" s="1002"/>
      <c r="S115" s="1000"/>
    </row>
    <row r="116" spans="1:19" ht="13.2">
      <c r="A116" s="971"/>
      <c r="B116" s="971"/>
      <c r="C116" s="1029"/>
      <c r="D116" s="1010"/>
      <c r="E116" s="1029"/>
      <c r="F116" s="1026"/>
      <c r="G116" s="1026"/>
      <c r="H116" s="1026"/>
      <c r="I116" s="1026"/>
      <c r="J116" s="1001"/>
      <c r="K116" s="1001"/>
      <c r="L116" s="1001"/>
      <c r="M116" s="1001"/>
      <c r="N116" s="1001"/>
      <c r="O116" s="1001"/>
      <c r="P116" s="1002"/>
      <c r="Q116" s="1002"/>
      <c r="R116" s="1002"/>
      <c r="S116" s="1000"/>
    </row>
    <row r="117" spans="1:19" ht="13.2">
      <c r="A117" s="971"/>
      <c r="B117" s="971"/>
      <c r="C117" s="1029"/>
      <c r="D117" s="1010"/>
      <c r="E117" s="1029"/>
      <c r="F117" s="1026"/>
      <c r="G117" s="1026"/>
      <c r="H117" s="1026"/>
      <c r="I117" s="1026"/>
      <c r="J117" s="1001"/>
      <c r="K117" s="1001"/>
      <c r="L117" s="1001"/>
      <c r="M117" s="1001"/>
      <c r="N117" s="1001"/>
      <c r="O117" s="1001"/>
      <c r="P117" s="1002"/>
      <c r="Q117" s="1002"/>
      <c r="R117" s="1002"/>
      <c r="S117" s="1000"/>
    </row>
    <row r="118" spans="1:19" ht="13.2">
      <c r="A118" s="971"/>
      <c r="B118" s="971"/>
      <c r="C118" s="1029"/>
      <c r="D118" s="1010"/>
      <c r="E118" s="1029"/>
      <c r="F118" s="1026"/>
      <c r="G118" s="1026"/>
      <c r="H118" s="1026"/>
      <c r="I118" s="1026"/>
      <c r="J118" s="1001"/>
      <c r="K118" s="1001"/>
      <c r="L118" s="1001"/>
      <c r="M118" s="1001"/>
      <c r="N118" s="1001"/>
      <c r="O118" s="1001"/>
      <c r="P118" s="1002"/>
      <c r="Q118" s="1002"/>
      <c r="R118" s="1002"/>
      <c r="S118" s="1010"/>
    </row>
    <row r="119" spans="1:19" ht="13.2">
      <c r="A119" s="971"/>
      <c r="B119" s="971"/>
      <c r="C119" s="1029"/>
      <c r="D119" s="1010"/>
      <c r="E119" s="1029"/>
      <c r="F119" s="1026"/>
      <c r="G119" s="1026"/>
      <c r="H119" s="1026"/>
      <c r="I119" s="1026"/>
      <c r="J119" s="1001"/>
      <c r="K119" s="1001"/>
      <c r="L119" s="1001"/>
      <c r="M119" s="1001"/>
      <c r="N119" s="1001"/>
      <c r="O119" s="1001"/>
      <c r="P119" s="1002"/>
      <c r="Q119" s="1002"/>
      <c r="R119" s="1002"/>
      <c r="S119" s="1000"/>
    </row>
    <row r="120" spans="1:19" ht="13.2">
      <c r="A120" s="1029"/>
      <c r="B120" s="1029"/>
      <c r="C120" s="1029"/>
      <c r="D120" s="1010"/>
      <c r="E120" s="1029"/>
      <c r="F120" s="1026"/>
      <c r="G120" s="1026"/>
      <c r="H120" s="1026"/>
      <c r="I120" s="1026"/>
      <c r="J120" s="1001"/>
      <c r="K120" s="1001"/>
      <c r="L120" s="1001"/>
      <c r="M120" s="1001"/>
      <c r="N120" s="1001"/>
      <c r="O120" s="1001"/>
      <c r="P120" s="1002"/>
      <c r="Q120" s="1002"/>
      <c r="R120" s="1002"/>
      <c r="S120" s="1000"/>
    </row>
    <row r="121" spans="1:19" ht="13.2">
      <c r="A121" s="971"/>
      <c r="B121" s="971"/>
      <c r="C121" s="1029"/>
      <c r="D121" s="1010"/>
      <c r="F121" s="1026"/>
      <c r="G121" s="1026"/>
      <c r="H121" s="1026"/>
      <c r="I121" s="1026"/>
      <c r="J121" s="1001"/>
      <c r="K121" s="1001"/>
      <c r="L121" s="1001"/>
      <c r="M121" s="1001"/>
      <c r="N121" s="1001"/>
      <c r="O121" s="1001"/>
      <c r="P121" s="1002"/>
      <c r="Q121" s="1002"/>
      <c r="R121" s="1002"/>
      <c r="S121" s="1000"/>
    </row>
    <row r="122" spans="1:19" ht="13.2">
      <c r="A122" s="971"/>
      <c r="B122" s="971"/>
      <c r="C122" s="1029"/>
      <c r="D122" s="1010"/>
      <c r="E122" s="1029"/>
      <c r="F122" s="1026"/>
      <c r="G122" s="1026"/>
      <c r="H122" s="1026"/>
      <c r="I122" s="1026"/>
      <c r="J122" s="1001"/>
      <c r="K122" s="1001"/>
      <c r="L122" s="1001"/>
      <c r="M122" s="1001"/>
      <c r="N122" s="1001"/>
      <c r="O122" s="1001"/>
      <c r="P122" s="1002"/>
      <c r="Q122" s="1002"/>
      <c r="R122" s="1002"/>
      <c r="S122" s="1000"/>
    </row>
    <row r="123" spans="1:19" ht="13.2">
      <c r="A123" s="971"/>
      <c r="B123" s="971"/>
      <c r="C123" s="1029"/>
      <c r="D123" s="1010"/>
      <c r="F123" s="1026"/>
      <c r="G123" s="1026"/>
      <c r="H123" s="1026"/>
      <c r="I123" s="1026"/>
      <c r="J123" s="1001"/>
      <c r="K123" s="1001"/>
      <c r="L123" s="1001"/>
      <c r="M123" s="1001"/>
      <c r="N123" s="1001"/>
      <c r="O123" s="1001"/>
      <c r="P123" s="1002"/>
      <c r="Q123" s="1002"/>
      <c r="R123" s="1002"/>
      <c r="S123" s="1000"/>
    </row>
    <row r="124" spans="1:19" ht="13.2">
      <c r="A124" s="971"/>
      <c r="B124" s="971"/>
      <c r="C124" s="1029"/>
      <c r="D124" s="1010"/>
      <c r="F124" s="1026"/>
      <c r="G124" s="1026"/>
      <c r="H124" s="1026"/>
      <c r="I124" s="1026"/>
      <c r="J124" s="1001"/>
      <c r="K124" s="1001"/>
      <c r="L124" s="1001"/>
      <c r="M124" s="1001"/>
      <c r="N124" s="1001"/>
      <c r="O124" s="1001"/>
      <c r="P124" s="1002"/>
      <c r="Q124" s="1002"/>
      <c r="R124" s="1002"/>
      <c r="S124" s="1000"/>
    </row>
    <row r="125" spans="1:19" ht="13.2">
      <c r="A125" s="1029"/>
      <c r="B125" s="1029"/>
      <c r="C125" s="1029"/>
      <c r="D125" s="1010"/>
      <c r="E125" s="1026"/>
      <c r="F125" s="1026"/>
      <c r="G125" s="1026"/>
      <c r="H125" s="1026"/>
      <c r="I125" s="1026"/>
      <c r="J125" s="1001"/>
      <c r="K125" s="1001"/>
      <c r="L125" s="1001"/>
      <c r="M125" s="1001"/>
      <c r="N125" s="1001"/>
      <c r="O125" s="1001"/>
      <c r="P125" s="1030"/>
      <c r="Q125" s="1030"/>
      <c r="R125" s="1030"/>
      <c r="S125" s="1000"/>
    </row>
    <row r="126" spans="1:19" ht="13.2">
      <c r="A126" s="971"/>
      <c r="B126" s="971"/>
      <c r="C126" s="1029"/>
      <c r="D126" s="1010"/>
      <c r="E126" s="1026"/>
      <c r="F126" s="1026"/>
      <c r="G126" s="1026"/>
      <c r="H126" s="1026"/>
      <c r="I126" s="1026"/>
      <c r="J126" s="1001"/>
      <c r="K126" s="1001"/>
      <c r="L126" s="1001"/>
      <c r="M126" s="1001"/>
      <c r="N126" s="1001"/>
      <c r="O126" s="1001"/>
      <c r="P126" s="1002"/>
      <c r="Q126" s="1002"/>
      <c r="R126" s="1002"/>
      <c r="S126" s="1000"/>
    </row>
    <row r="127" spans="1:19" ht="13.2">
      <c r="A127" s="1029"/>
      <c r="B127" s="1029"/>
      <c r="C127" s="1029"/>
      <c r="D127" s="1010"/>
      <c r="E127" s="1026"/>
      <c r="F127" s="1026"/>
      <c r="G127" s="1026"/>
      <c r="H127" s="1026"/>
      <c r="I127" s="1026"/>
      <c r="J127" s="1001"/>
      <c r="K127" s="1001"/>
      <c r="L127" s="1001"/>
      <c r="M127" s="1001"/>
      <c r="N127" s="1001"/>
      <c r="O127" s="1001"/>
      <c r="P127" s="1002"/>
      <c r="Q127" s="1002"/>
      <c r="R127" s="1002"/>
      <c r="S127" s="1000"/>
    </row>
    <row r="128" spans="1:19" ht="13.2">
      <c r="A128" s="1031"/>
      <c r="B128" s="1031"/>
      <c r="C128" s="1029"/>
      <c r="D128" s="1029"/>
      <c r="E128" s="1000"/>
      <c r="F128" s="1026"/>
      <c r="G128" s="1026"/>
      <c r="H128" s="1026"/>
      <c r="I128" s="1026"/>
      <c r="J128" s="1001"/>
      <c r="K128" s="1001"/>
      <c r="L128" s="1001"/>
      <c r="M128" s="1001"/>
      <c r="N128" s="1001"/>
      <c r="O128" s="1001"/>
      <c r="P128" s="1002"/>
      <c r="Q128" s="1002"/>
      <c r="R128" s="1002"/>
      <c r="S128" s="1000"/>
    </row>
    <row r="129" spans="1:19" ht="13.2">
      <c r="A129" s="1029"/>
      <c r="B129" s="1029"/>
      <c r="C129" s="1029"/>
      <c r="D129" s="1029"/>
      <c r="E129" s="1000"/>
      <c r="F129" s="1026"/>
      <c r="G129" s="1026"/>
      <c r="H129" s="1026"/>
      <c r="I129" s="1026"/>
      <c r="J129" s="1001"/>
      <c r="K129" s="1001"/>
      <c r="L129" s="1001"/>
      <c r="M129" s="1001"/>
      <c r="N129" s="1001"/>
      <c r="O129" s="1001"/>
      <c r="P129" s="1002"/>
      <c r="Q129" s="1002"/>
      <c r="R129" s="1002"/>
      <c r="S129" s="1000"/>
    </row>
    <row r="130" spans="1:19" ht="13.2">
      <c r="A130" s="1029"/>
      <c r="B130" s="1029"/>
      <c r="C130" s="1029"/>
      <c r="D130" s="1029"/>
      <c r="E130" s="1000"/>
      <c r="F130" s="1026"/>
      <c r="G130" s="1026"/>
      <c r="H130" s="1026"/>
      <c r="I130" s="1026"/>
      <c r="J130" s="1001"/>
      <c r="K130" s="1001"/>
      <c r="L130" s="1001"/>
      <c r="M130" s="1001"/>
      <c r="N130" s="1001"/>
      <c r="O130" s="1001"/>
      <c r="P130" s="1002"/>
      <c r="Q130" s="1002"/>
      <c r="R130" s="1002"/>
      <c r="S130" s="1000"/>
    </row>
    <row r="131" spans="1:19" ht="13.2">
      <c r="A131" s="1029"/>
      <c r="B131" s="1029"/>
      <c r="C131" s="1029"/>
      <c r="D131" s="1029"/>
      <c r="E131" s="1010"/>
      <c r="F131" s="1026"/>
      <c r="G131" s="1026"/>
      <c r="H131" s="1026"/>
      <c r="I131" s="1026"/>
      <c r="J131" s="1001"/>
      <c r="K131" s="1001"/>
      <c r="L131" s="1001"/>
      <c r="M131" s="1001"/>
      <c r="N131" s="1001"/>
      <c r="O131" s="1001"/>
      <c r="P131" s="1002"/>
      <c r="Q131" s="1002"/>
      <c r="R131" s="1002"/>
      <c r="S131" s="1000"/>
    </row>
    <row r="132" spans="1:19" ht="13.2">
      <c r="A132" s="1029"/>
      <c r="B132" s="1029"/>
      <c r="C132" s="1029"/>
      <c r="D132" s="1026"/>
      <c r="E132" s="1026"/>
      <c r="F132" s="1026"/>
      <c r="G132" s="1026"/>
      <c r="H132" s="1026"/>
      <c r="I132" s="1026"/>
      <c r="J132" s="1001"/>
      <c r="K132" s="1001"/>
      <c r="L132" s="1001"/>
      <c r="M132" s="1001"/>
      <c r="N132" s="1001"/>
      <c r="O132" s="1001"/>
      <c r="P132" s="1002"/>
      <c r="Q132" s="1002"/>
      <c r="R132" s="1002"/>
      <c r="S132" s="1000"/>
    </row>
    <row r="133" spans="1:19" ht="13.2">
      <c r="A133" s="1029"/>
      <c r="B133" s="1029"/>
      <c r="C133" s="1029"/>
      <c r="D133" s="1026"/>
      <c r="E133" s="1010"/>
      <c r="F133" s="1026"/>
      <c r="G133" s="1026"/>
      <c r="H133" s="1026"/>
      <c r="I133" s="1026"/>
      <c r="J133" s="1001"/>
      <c r="K133" s="1001"/>
      <c r="L133" s="1001"/>
      <c r="M133" s="1001"/>
      <c r="N133" s="1001"/>
      <c r="O133" s="1001"/>
      <c r="P133" s="1002"/>
      <c r="Q133" s="1002"/>
      <c r="R133" s="1002"/>
      <c r="S133" s="1000"/>
    </row>
    <row r="134" spans="1:19" ht="13.2">
      <c r="A134" s="1029"/>
      <c r="B134" s="1029"/>
      <c r="C134" s="1029"/>
      <c r="D134" s="1026"/>
      <c r="E134" s="1022"/>
      <c r="F134" s="1026"/>
      <c r="G134" s="1026"/>
      <c r="H134" s="1026"/>
      <c r="I134" s="1026"/>
      <c r="J134" s="1001"/>
      <c r="K134" s="1001"/>
      <c r="L134" s="1001"/>
      <c r="M134" s="1001"/>
      <c r="N134" s="1001"/>
      <c r="O134" s="1001"/>
      <c r="P134" s="1032"/>
      <c r="Q134" s="1032"/>
      <c r="R134" s="1032"/>
      <c r="S134" s="1000"/>
    </row>
    <row r="135" spans="1:19" ht="13.2">
      <c r="A135" s="1029"/>
      <c r="B135" s="1029"/>
      <c r="C135" s="1029"/>
      <c r="D135" s="1026"/>
      <c r="E135" s="1026"/>
      <c r="F135" s="1026"/>
      <c r="G135" s="1026"/>
      <c r="H135" s="1026"/>
      <c r="I135" s="1026"/>
      <c r="J135" s="1001"/>
      <c r="K135" s="1001"/>
      <c r="L135" s="1001"/>
      <c r="M135" s="1001"/>
      <c r="N135" s="1001"/>
      <c r="O135" s="1001"/>
      <c r="P135" s="1020"/>
      <c r="Q135" s="1020"/>
      <c r="R135" s="1020"/>
      <c r="S135" s="1000"/>
    </row>
    <row r="136" spans="1:19" ht="13.2">
      <c r="A136" s="1029"/>
      <c r="B136" s="1029"/>
      <c r="C136" s="1029"/>
      <c r="D136" s="1026"/>
      <c r="E136" s="1010"/>
      <c r="F136" s="1026"/>
      <c r="G136" s="1026"/>
      <c r="H136" s="1026"/>
      <c r="I136" s="1026"/>
      <c r="J136" s="1001"/>
      <c r="K136" s="1001"/>
      <c r="L136" s="1001"/>
      <c r="M136" s="1001"/>
      <c r="N136" s="1001"/>
      <c r="O136" s="1001"/>
      <c r="P136" s="1020"/>
      <c r="Q136" s="1020"/>
      <c r="R136" s="1020"/>
      <c r="S136" s="1000"/>
    </row>
    <row r="137" spans="1:19">
      <c r="A137" s="1033"/>
      <c r="B137" s="1026"/>
      <c r="C137" s="999"/>
      <c r="D137" s="1000"/>
      <c r="E137" s="1004"/>
      <c r="F137" s="1001"/>
      <c r="G137" s="1001"/>
      <c r="H137" s="1001"/>
      <c r="I137" s="1001"/>
      <c r="J137" s="1001"/>
      <c r="K137" s="1001"/>
      <c r="L137" s="1001"/>
      <c r="M137" s="1001"/>
      <c r="N137" s="1001"/>
      <c r="O137" s="1001"/>
      <c r="P137" s="1020"/>
      <c r="Q137" s="1020"/>
      <c r="R137" s="1020"/>
      <c r="S137" s="1000"/>
    </row>
    <row r="138" spans="1:19">
      <c r="A138" s="1033"/>
      <c r="B138" s="1004"/>
      <c r="C138" s="999"/>
      <c r="D138" s="1000"/>
      <c r="E138" s="1026"/>
      <c r="F138" s="1001"/>
      <c r="G138" s="1001"/>
      <c r="H138" s="1001"/>
      <c r="I138" s="1001"/>
      <c r="J138" s="1001"/>
      <c r="K138" s="1001"/>
      <c r="L138" s="1001"/>
      <c r="M138" s="1001"/>
      <c r="N138" s="1001"/>
      <c r="O138" s="1001"/>
      <c r="P138" s="1020"/>
      <c r="Q138" s="1020"/>
      <c r="R138" s="1020"/>
      <c r="S138" s="1000"/>
    </row>
    <row r="139" spans="1:19">
      <c r="A139" s="1033"/>
      <c r="B139" s="1004"/>
      <c r="C139" s="999"/>
      <c r="D139" s="1000"/>
      <c r="E139" s="1004"/>
      <c r="F139" s="1001"/>
      <c r="G139" s="1001"/>
      <c r="H139" s="1001"/>
      <c r="I139" s="1001"/>
      <c r="J139" s="1001"/>
      <c r="K139" s="1001"/>
      <c r="L139" s="1001"/>
      <c r="M139" s="1001"/>
      <c r="N139" s="1001"/>
      <c r="O139" s="1001"/>
      <c r="P139" s="1020"/>
      <c r="Q139" s="1020"/>
      <c r="R139" s="1020"/>
      <c r="S139" s="1000"/>
    </row>
    <row r="140" spans="1:19">
      <c r="A140" s="1033"/>
      <c r="B140" s="1004"/>
      <c r="C140" s="999"/>
      <c r="D140" s="1000"/>
      <c r="E140" s="1026"/>
      <c r="F140" s="1001"/>
      <c r="G140" s="1001"/>
      <c r="H140" s="1001"/>
      <c r="I140" s="1001"/>
      <c r="J140" s="1001"/>
      <c r="K140" s="1001"/>
      <c r="L140" s="1001"/>
      <c r="M140" s="1001"/>
      <c r="N140" s="1001"/>
      <c r="O140" s="1001"/>
      <c r="P140" s="1020"/>
      <c r="Q140" s="1020"/>
      <c r="R140" s="1020"/>
      <c r="S140" s="1000"/>
    </row>
    <row r="141" spans="1:19">
      <c r="A141" s="1033"/>
      <c r="B141" s="1004"/>
      <c r="C141" s="999"/>
      <c r="D141" s="1000"/>
      <c r="E141" s="1004"/>
      <c r="F141" s="1001"/>
      <c r="G141" s="1001"/>
      <c r="H141" s="1001"/>
      <c r="I141" s="1001"/>
      <c r="J141" s="1001"/>
      <c r="K141" s="1001"/>
      <c r="L141" s="1001"/>
      <c r="M141" s="1001"/>
      <c r="N141" s="1001"/>
      <c r="O141" s="1001"/>
      <c r="P141" s="1020"/>
      <c r="Q141" s="1020"/>
      <c r="R141" s="1020"/>
      <c r="S141" s="1000"/>
    </row>
    <row r="142" spans="1:19">
      <c r="A142" s="1033"/>
      <c r="B142" s="1004"/>
      <c r="C142" s="999"/>
      <c r="D142" s="1000"/>
      <c r="E142" s="1004"/>
      <c r="F142" s="1001"/>
      <c r="G142" s="1001"/>
      <c r="H142" s="1001"/>
      <c r="I142" s="1001"/>
      <c r="J142" s="1001"/>
      <c r="K142" s="1001"/>
      <c r="L142" s="1001"/>
      <c r="M142" s="1001"/>
      <c r="N142" s="1001"/>
      <c r="O142" s="1001"/>
      <c r="P142" s="1020"/>
      <c r="Q142" s="1020"/>
      <c r="R142" s="1020"/>
      <c r="S142" s="1000"/>
    </row>
    <row r="143" spans="1:19" ht="13.2">
      <c r="A143" s="973"/>
      <c r="C143" s="973"/>
    </row>
    <row r="144" spans="1:19" ht="13.2">
      <c r="A144" s="973"/>
      <c r="C144" s="973"/>
    </row>
    <row r="145" spans="1:3" ht="13.2">
      <c r="A145" s="973"/>
      <c r="C145" s="973"/>
    </row>
    <row r="146" spans="1:3" ht="13.2">
      <c r="A146" s="973"/>
      <c r="C146" s="973"/>
    </row>
    <row r="147" spans="1:3">
      <c r="A147" s="1003"/>
      <c r="B147" s="1000"/>
    </row>
    <row r="148" spans="1:3">
      <c r="B148" s="1000"/>
    </row>
    <row r="149" spans="1:3">
      <c r="B149" s="1000"/>
    </row>
    <row r="150" spans="1:3">
      <c r="B150" s="1000"/>
    </row>
  </sheetData>
  <mergeCells count="7">
    <mergeCell ref="Q2:R2"/>
    <mergeCell ref="A4:B4"/>
    <mergeCell ref="Q4:R4"/>
    <mergeCell ref="A39:B39"/>
    <mergeCell ref="Q39:R39"/>
    <mergeCell ref="A75:B75"/>
    <mergeCell ref="Q75:R75"/>
  </mergeCells>
  <phoneticPr fontId="3"/>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H59"/>
  <sheetViews>
    <sheetView topLeftCell="A10" zoomScaleNormal="100" workbookViewId="0">
      <selection activeCell="K34" sqref="K34"/>
    </sheetView>
  </sheetViews>
  <sheetFormatPr defaultRowHeight="13.2"/>
  <cols>
    <col min="1" max="1" width="3.6640625" customWidth="1"/>
    <col min="2" max="2" width="18.6640625" customWidth="1"/>
    <col min="3" max="4" width="24.6640625" customWidth="1"/>
    <col min="5" max="5" width="28.44140625" bestFit="1" customWidth="1"/>
    <col min="6" max="6" width="3.21875" hidden="1" customWidth="1"/>
    <col min="7" max="7" width="9" hidden="1" customWidth="1"/>
  </cols>
  <sheetData>
    <row r="1" spans="1:8" ht="16.2">
      <c r="B1" s="814" t="s">
        <v>257</v>
      </c>
      <c r="C1" s="814"/>
      <c r="D1" s="814"/>
      <c r="E1" s="815" t="s">
        <v>635</v>
      </c>
      <c r="F1" s="816"/>
      <c r="G1" s="816"/>
    </row>
    <row r="2" spans="1:8">
      <c r="B2" s="258" t="s">
        <v>20</v>
      </c>
      <c r="C2" s="258"/>
    </row>
    <row r="3" spans="1:8">
      <c r="B3" s="258" t="s">
        <v>21</v>
      </c>
      <c r="C3" s="258"/>
    </row>
    <row r="4" spans="1:8">
      <c r="B4" s="182" t="s">
        <v>579</v>
      </c>
    </row>
    <row r="5" spans="1:8" s="158" customFormat="1" ht="7.5" customHeight="1">
      <c r="B5" s="350"/>
      <c r="C5" s="350"/>
      <c r="D5" s="350"/>
      <c r="E5" s="351"/>
      <c r="F5" s="349"/>
      <c r="G5" s="349"/>
    </row>
    <row r="6" spans="1:8" ht="13.5" customHeight="1">
      <c r="A6" s="250"/>
      <c r="B6" s="123" t="s">
        <v>258</v>
      </c>
      <c r="C6" s="811" t="s">
        <v>580</v>
      </c>
      <c r="D6" s="812"/>
      <c r="E6" s="813"/>
      <c r="F6" s="249"/>
      <c r="G6" s="128"/>
      <c r="H6" s="128"/>
    </row>
    <row r="7" spans="1:8" ht="13.5" customHeight="1">
      <c r="A7" s="250"/>
      <c r="B7" s="123" t="s">
        <v>346</v>
      </c>
      <c r="C7" s="811" t="s">
        <v>347</v>
      </c>
      <c r="D7" s="812"/>
      <c r="E7" s="813"/>
      <c r="F7" s="249"/>
      <c r="G7" s="128"/>
      <c r="H7" s="128"/>
    </row>
    <row r="8" spans="1:8" ht="13.5" customHeight="1">
      <c r="A8" s="250"/>
      <c r="B8" s="123" t="s">
        <v>348</v>
      </c>
      <c r="C8" s="811" t="s">
        <v>581</v>
      </c>
      <c r="D8" s="812"/>
      <c r="E8" s="813"/>
      <c r="F8" s="249"/>
      <c r="G8" s="128"/>
      <c r="H8" s="128"/>
    </row>
    <row r="9" spans="1:8" ht="13.5" customHeight="1">
      <c r="A9" s="188"/>
      <c r="B9" s="239" t="s">
        <v>120</v>
      </c>
      <c r="C9" s="811" t="s">
        <v>582</v>
      </c>
      <c r="D9" s="812"/>
      <c r="E9" s="813"/>
      <c r="F9" s="249"/>
      <c r="G9" s="128"/>
      <c r="H9" s="128"/>
    </row>
    <row r="10" spans="1:8" ht="13.5" customHeight="1">
      <c r="A10" s="188"/>
      <c r="B10" s="239" t="s">
        <v>540</v>
      </c>
      <c r="C10" s="811" t="s">
        <v>676</v>
      </c>
      <c r="D10" s="812"/>
      <c r="E10" s="813"/>
      <c r="F10" s="249"/>
      <c r="G10" s="128"/>
      <c r="H10" s="128"/>
    </row>
    <row r="11" spans="1:8" ht="13.5" customHeight="1">
      <c r="A11" s="250"/>
      <c r="B11" s="123" t="s">
        <v>227</v>
      </c>
      <c r="C11" s="241" t="s">
        <v>583</v>
      </c>
      <c r="D11" s="240">
        <v>0.58333333333333337</v>
      </c>
      <c r="E11" s="242"/>
      <c r="F11" s="128"/>
      <c r="G11" s="128"/>
      <c r="H11" s="128"/>
    </row>
    <row r="12" spans="1:8" ht="13.5" customHeight="1">
      <c r="A12" s="250"/>
      <c r="B12" s="123"/>
      <c r="C12" s="241" t="s">
        <v>584</v>
      </c>
      <c r="D12" s="240">
        <v>0.75</v>
      </c>
      <c r="E12" s="260"/>
      <c r="F12" s="128"/>
      <c r="G12" s="128"/>
      <c r="H12" s="128"/>
    </row>
    <row r="13" spans="1:8" ht="13.5" customHeight="1">
      <c r="A13" s="250"/>
      <c r="B13" s="123"/>
      <c r="C13" s="259" t="s">
        <v>585</v>
      </c>
      <c r="D13" s="240">
        <v>0.58333333333333337</v>
      </c>
      <c r="E13" s="260"/>
      <c r="F13" s="128"/>
      <c r="G13" s="128"/>
      <c r="H13" s="128"/>
    </row>
    <row r="14" spans="1:8" ht="13.5" customHeight="1">
      <c r="A14" s="250"/>
      <c r="B14" s="123"/>
      <c r="C14" s="241" t="s">
        <v>586</v>
      </c>
      <c r="D14" s="240">
        <v>0.79166666666666663</v>
      </c>
      <c r="E14" s="260"/>
      <c r="F14" s="128"/>
      <c r="G14" s="128"/>
      <c r="H14" s="128"/>
    </row>
    <row r="15" spans="1:8" ht="13.5" customHeight="1">
      <c r="A15" s="250"/>
      <c r="B15" s="123"/>
      <c r="C15" s="415"/>
      <c r="D15" s="240"/>
      <c r="E15" s="416"/>
      <c r="F15" s="128"/>
      <c r="G15" s="128"/>
      <c r="H15" s="128"/>
    </row>
    <row r="16" spans="1:8" ht="13.5" customHeight="1">
      <c r="A16" s="250"/>
      <c r="B16" s="123"/>
      <c r="C16" s="415"/>
      <c r="D16" s="240"/>
      <c r="E16" s="416"/>
      <c r="F16" s="128"/>
      <c r="G16" s="128"/>
      <c r="H16" s="128"/>
    </row>
    <row r="17" spans="1:8" ht="13.5" customHeight="1">
      <c r="A17" s="250"/>
      <c r="B17" s="123"/>
      <c r="C17" s="415"/>
      <c r="D17" s="240"/>
      <c r="E17" s="416"/>
      <c r="F17" s="128"/>
      <c r="G17" s="128"/>
      <c r="H17" s="128"/>
    </row>
    <row r="18" spans="1:8" ht="13.5" customHeight="1">
      <c r="A18" s="250"/>
      <c r="B18" s="123"/>
      <c r="C18" s="415"/>
      <c r="D18" s="240"/>
      <c r="E18" s="416"/>
      <c r="F18" s="128"/>
      <c r="G18" s="128"/>
      <c r="H18" s="128"/>
    </row>
    <row r="19" spans="1:8" ht="13.5" customHeight="1">
      <c r="A19" s="250"/>
      <c r="B19" s="123" t="s">
        <v>308</v>
      </c>
      <c r="C19" s="241" t="s">
        <v>349</v>
      </c>
      <c r="D19" s="242"/>
      <c r="E19" s="260"/>
      <c r="F19" s="128"/>
      <c r="G19" s="128"/>
      <c r="H19" s="128"/>
    </row>
    <row r="20" spans="1:8" ht="13.5" customHeight="1">
      <c r="A20" s="250"/>
      <c r="B20" s="123" t="s">
        <v>307</v>
      </c>
      <c r="C20" s="811" t="s">
        <v>350</v>
      </c>
      <c r="D20" s="812"/>
      <c r="E20" s="813"/>
      <c r="F20" s="128"/>
      <c r="G20" s="128"/>
      <c r="H20" s="128"/>
    </row>
    <row r="21" spans="1:8" ht="13.5" customHeight="1">
      <c r="A21" s="251"/>
      <c r="B21" s="123" t="s">
        <v>259</v>
      </c>
      <c r="C21" s="811" t="s">
        <v>587</v>
      </c>
      <c r="D21" s="812"/>
      <c r="E21" s="813"/>
      <c r="F21" s="128"/>
      <c r="G21" s="128"/>
      <c r="H21" s="128"/>
    </row>
    <row r="22" spans="1:8" ht="13.5" customHeight="1">
      <c r="A22" s="251"/>
      <c r="B22" s="123" t="s">
        <v>351</v>
      </c>
      <c r="C22" s="811" t="s">
        <v>588</v>
      </c>
      <c r="D22" s="812"/>
      <c r="E22" s="813"/>
      <c r="F22" s="128"/>
      <c r="G22" s="128"/>
      <c r="H22" s="128"/>
    </row>
    <row r="23" spans="1:8" ht="13.5" customHeight="1">
      <c r="A23" s="251"/>
      <c r="B23" s="123" t="s">
        <v>234</v>
      </c>
      <c r="C23" s="811" t="s">
        <v>368</v>
      </c>
      <c r="D23" s="812"/>
      <c r="E23" s="813"/>
      <c r="F23" s="128"/>
      <c r="G23" s="128"/>
      <c r="H23" s="128"/>
    </row>
    <row r="24" spans="1:8" ht="13.5" customHeight="1">
      <c r="A24" s="251"/>
      <c r="B24" s="124" t="s">
        <v>352</v>
      </c>
      <c r="C24" s="379" t="s">
        <v>356</v>
      </c>
      <c r="D24" s="380"/>
      <c r="E24" s="381"/>
      <c r="F24" s="128"/>
      <c r="G24" s="128"/>
      <c r="H24" s="128"/>
    </row>
    <row r="25" spans="1:8" ht="13.5" customHeight="1">
      <c r="A25" s="251"/>
      <c r="B25" s="124" t="s">
        <v>353</v>
      </c>
      <c r="C25" s="379" t="s">
        <v>357</v>
      </c>
      <c r="D25" s="380"/>
      <c r="E25" s="381"/>
      <c r="F25" s="128"/>
      <c r="G25" s="128"/>
      <c r="H25" s="128"/>
    </row>
    <row r="26" spans="1:8" ht="13.5" customHeight="1">
      <c r="A26" s="251"/>
      <c r="B26" s="124" t="s">
        <v>354</v>
      </c>
      <c r="C26" s="379" t="s">
        <v>358</v>
      </c>
      <c r="D26" s="380"/>
      <c r="E26" s="381"/>
      <c r="F26" s="128"/>
      <c r="G26" s="128"/>
      <c r="H26" s="128"/>
    </row>
    <row r="27" spans="1:8" ht="13.5" customHeight="1">
      <c r="A27" s="251"/>
      <c r="B27" s="124" t="s">
        <v>355</v>
      </c>
      <c r="C27" s="379" t="s">
        <v>359</v>
      </c>
      <c r="D27" s="380"/>
      <c r="E27" s="381"/>
      <c r="F27" s="128"/>
      <c r="G27" s="128"/>
      <c r="H27" s="128"/>
    </row>
    <row r="28" spans="1:8" ht="13.5" customHeight="1">
      <c r="A28" s="251"/>
      <c r="B28" s="124" t="s">
        <v>363</v>
      </c>
      <c r="C28" s="379" t="s">
        <v>360</v>
      </c>
      <c r="D28" s="380"/>
      <c r="E28" s="381"/>
      <c r="F28" s="128"/>
      <c r="G28" s="128"/>
      <c r="H28" s="128"/>
    </row>
    <row r="29" spans="1:8" ht="13.5" customHeight="1" thickBot="1">
      <c r="A29" s="252"/>
      <c r="B29" s="124"/>
      <c r="C29" s="380"/>
      <c r="D29" s="380"/>
      <c r="E29" s="381"/>
      <c r="F29" s="128"/>
      <c r="G29" s="128"/>
      <c r="H29" s="128"/>
    </row>
    <row r="30" spans="1:8" ht="13.5" customHeight="1" thickBot="1">
      <c r="A30" s="442"/>
      <c r="B30" s="39" t="s">
        <v>677</v>
      </c>
      <c r="C30" s="439" t="s">
        <v>679</v>
      </c>
      <c r="D30" s="440" t="s">
        <v>680</v>
      </c>
      <c r="E30" s="441" t="s">
        <v>678</v>
      </c>
      <c r="F30" s="128"/>
      <c r="G30" s="128"/>
      <c r="H30" s="128"/>
    </row>
    <row r="31" spans="1:8" ht="13.5" customHeight="1">
      <c r="A31" s="252"/>
      <c r="B31" s="124"/>
      <c r="C31" s="380"/>
      <c r="D31" s="380"/>
      <c r="E31" s="381"/>
      <c r="F31" s="128"/>
      <c r="G31" s="128"/>
      <c r="H31" s="128"/>
    </row>
    <row r="32" spans="1:8" ht="13.5" customHeight="1">
      <c r="A32" s="250"/>
      <c r="B32" s="123" t="s">
        <v>260</v>
      </c>
      <c r="C32" s="811" t="s">
        <v>520</v>
      </c>
      <c r="D32" s="812"/>
      <c r="E32" s="813"/>
      <c r="F32" s="128"/>
      <c r="G32" s="128"/>
      <c r="H32" s="128"/>
    </row>
    <row r="33" spans="1:8" ht="13.5" customHeight="1">
      <c r="A33" s="250"/>
      <c r="B33" s="123" t="s">
        <v>261</v>
      </c>
      <c r="C33" s="811" t="s">
        <v>18</v>
      </c>
      <c r="D33" s="812"/>
      <c r="E33" s="813"/>
      <c r="F33" s="128"/>
      <c r="G33" s="128"/>
      <c r="H33" s="128"/>
    </row>
    <row r="34" spans="1:8" ht="13.5" customHeight="1">
      <c r="A34" s="250"/>
      <c r="B34" s="123"/>
      <c r="C34" s="811" t="s">
        <v>364</v>
      </c>
      <c r="D34" s="812"/>
      <c r="E34" s="813"/>
      <c r="F34" s="128"/>
      <c r="G34" s="128"/>
      <c r="H34" s="128"/>
    </row>
    <row r="35" spans="1:8" ht="13.5" customHeight="1">
      <c r="A35" s="250"/>
      <c r="B35" s="123"/>
      <c r="C35" s="811"/>
      <c r="D35" s="812"/>
      <c r="E35" s="813"/>
      <c r="F35" s="128"/>
      <c r="G35" s="128"/>
      <c r="H35" s="128"/>
    </row>
    <row r="36" spans="1:8" ht="13.5" customHeight="1">
      <c r="A36" s="254"/>
      <c r="B36" s="245" t="s">
        <v>262</v>
      </c>
      <c r="C36" s="384" t="s">
        <v>263</v>
      </c>
      <c r="D36" s="384"/>
      <c r="E36" s="385"/>
      <c r="F36" s="243"/>
      <c r="G36" s="243"/>
      <c r="H36" s="243"/>
    </row>
    <row r="37" spans="1:8" ht="13.5" customHeight="1">
      <c r="A37" s="254"/>
      <c r="B37" s="245"/>
      <c r="C37" s="384" t="s">
        <v>264</v>
      </c>
      <c r="D37" s="384"/>
      <c r="E37" s="385"/>
      <c r="F37" s="243"/>
      <c r="G37" s="243"/>
      <c r="H37" s="243"/>
    </row>
    <row r="38" spans="1:8" ht="13.5" customHeight="1">
      <c r="A38" s="255"/>
      <c r="B38" s="246"/>
      <c r="C38" s="386" t="s">
        <v>265</v>
      </c>
      <c r="D38" s="386"/>
      <c r="E38" s="387"/>
      <c r="F38" s="243"/>
      <c r="G38" s="243"/>
      <c r="H38" s="243"/>
    </row>
    <row r="39" spans="1:8" ht="13.5" customHeight="1">
      <c r="A39" s="256"/>
      <c r="B39" s="247" t="s">
        <v>366</v>
      </c>
      <c r="C39" s="388" t="s">
        <v>266</v>
      </c>
      <c r="D39" s="388"/>
      <c r="E39" s="389"/>
      <c r="F39" s="243"/>
      <c r="G39" s="243"/>
      <c r="H39" s="243"/>
    </row>
    <row r="40" spans="1:8" ht="13.5" customHeight="1">
      <c r="A40" s="255"/>
      <c r="B40" s="246"/>
      <c r="C40" s="418" t="s">
        <v>267</v>
      </c>
      <c r="D40" s="418"/>
      <c r="E40" s="419"/>
      <c r="F40" s="243"/>
      <c r="G40" s="243"/>
      <c r="H40" s="243"/>
    </row>
    <row r="41" spans="1:8" ht="13.5" customHeight="1">
      <c r="A41" s="256"/>
      <c r="B41" s="443" t="s">
        <v>268</v>
      </c>
      <c r="C41" s="410" t="s">
        <v>361</v>
      </c>
      <c r="D41" s="411"/>
      <c r="E41" s="412"/>
      <c r="F41" s="243"/>
      <c r="G41" s="243"/>
      <c r="H41" s="243"/>
    </row>
    <row r="42" spans="1:8" ht="13.5" customHeight="1">
      <c r="A42" s="254"/>
      <c r="B42" s="444"/>
      <c r="C42" s="417" t="s">
        <v>362</v>
      </c>
      <c r="D42" s="418" t="s">
        <v>19</v>
      </c>
      <c r="E42" s="419"/>
      <c r="F42" s="243"/>
      <c r="G42" s="243"/>
      <c r="H42" s="243"/>
    </row>
    <row r="43" spans="1:8" ht="13.5" customHeight="1">
      <c r="A43" s="254"/>
      <c r="B43" s="445"/>
      <c r="C43" s="826" t="s">
        <v>365</v>
      </c>
      <c r="D43" s="827"/>
      <c r="E43" s="828"/>
      <c r="F43" s="243"/>
      <c r="G43" s="243"/>
      <c r="H43" s="243"/>
    </row>
    <row r="44" spans="1:8" ht="13.5" customHeight="1">
      <c r="A44" s="253"/>
      <c r="B44" s="244" t="s">
        <v>521</v>
      </c>
      <c r="C44" s="446" t="s">
        <v>522</v>
      </c>
      <c r="D44" s="413"/>
      <c r="E44" s="414"/>
      <c r="F44" s="243"/>
      <c r="G44" s="243"/>
      <c r="H44" s="243"/>
    </row>
    <row r="45" spans="1:8">
      <c r="A45" s="256"/>
      <c r="B45" s="247" t="s">
        <v>256</v>
      </c>
      <c r="C45" s="382" t="s">
        <v>589</v>
      </c>
      <c r="D45" s="382"/>
      <c r="E45" s="383"/>
      <c r="F45" s="243"/>
      <c r="G45" s="243"/>
      <c r="H45" s="243"/>
    </row>
    <row r="46" spans="1:8" ht="13.5" customHeight="1">
      <c r="A46" s="254"/>
      <c r="B46" s="245"/>
      <c r="C46" s="817" t="s">
        <v>523</v>
      </c>
      <c r="D46" s="818"/>
      <c r="E46" s="819"/>
      <c r="F46" s="243"/>
      <c r="G46" s="243"/>
      <c r="H46" s="243"/>
    </row>
    <row r="47" spans="1:8" ht="13.5" customHeight="1">
      <c r="A47" s="254"/>
      <c r="B47" s="245"/>
      <c r="C47" s="829"/>
      <c r="D47" s="830"/>
      <c r="E47" s="831"/>
      <c r="F47" s="243"/>
      <c r="G47" s="243"/>
      <c r="H47" s="243"/>
    </row>
    <row r="48" spans="1:8" ht="13.5" customHeight="1">
      <c r="A48" s="254"/>
      <c r="B48" s="245" t="s">
        <v>367</v>
      </c>
      <c r="C48" s="829"/>
      <c r="D48" s="830"/>
      <c r="E48" s="831"/>
      <c r="F48" s="243"/>
      <c r="G48" s="243"/>
      <c r="H48" s="243"/>
    </row>
    <row r="49" spans="1:8" ht="13.5" customHeight="1">
      <c r="A49" s="254"/>
      <c r="B49" s="248"/>
      <c r="C49" s="823"/>
      <c r="D49" s="824"/>
      <c r="E49" s="825"/>
      <c r="F49" s="243"/>
      <c r="G49" s="243"/>
      <c r="H49" s="243"/>
    </row>
    <row r="50" spans="1:8" ht="13.5" customHeight="1">
      <c r="A50" s="254"/>
      <c r="B50" s="245"/>
      <c r="C50" s="382" t="s">
        <v>524</v>
      </c>
      <c r="D50" s="382"/>
      <c r="E50" s="383"/>
      <c r="F50" s="243"/>
      <c r="G50" s="243"/>
      <c r="H50" s="243"/>
    </row>
    <row r="51" spans="1:8" ht="13.5" customHeight="1">
      <c r="A51" s="254"/>
      <c r="B51" s="245"/>
      <c r="C51" s="382"/>
      <c r="D51" s="382"/>
      <c r="E51" s="383"/>
      <c r="F51" s="243"/>
      <c r="G51" s="243"/>
      <c r="H51" s="243"/>
    </row>
    <row r="52" spans="1:8">
      <c r="A52" s="254"/>
      <c r="B52" s="248"/>
      <c r="C52" s="820" t="s">
        <v>269</v>
      </c>
      <c r="D52" s="821"/>
      <c r="E52" s="822"/>
      <c r="F52" s="243"/>
      <c r="G52" s="243"/>
      <c r="H52" s="243"/>
    </row>
    <row r="53" spans="1:8">
      <c r="A53" s="254"/>
      <c r="B53" s="248"/>
      <c r="C53" s="382"/>
      <c r="D53" s="382"/>
      <c r="E53" s="383"/>
      <c r="F53" s="243"/>
      <c r="G53" s="243"/>
      <c r="H53" s="243"/>
    </row>
    <row r="54" spans="1:8">
      <c r="A54" s="254"/>
      <c r="B54" s="248"/>
      <c r="C54" s="817" t="s">
        <v>525</v>
      </c>
      <c r="D54" s="818"/>
      <c r="E54" s="819"/>
      <c r="F54" s="243"/>
      <c r="G54" s="243"/>
      <c r="H54" s="243"/>
    </row>
    <row r="55" spans="1:8">
      <c r="A55" s="255"/>
      <c r="B55" s="257"/>
      <c r="C55" s="823"/>
      <c r="D55" s="824"/>
      <c r="E55" s="825"/>
      <c r="F55" s="243"/>
      <c r="G55" s="243"/>
      <c r="H55" s="243"/>
    </row>
    <row r="56" spans="1:8">
      <c r="A56" s="243"/>
      <c r="B56" s="243"/>
      <c r="C56" s="243"/>
      <c r="D56" s="243"/>
      <c r="E56" s="243"/>
      <c r="F56" s="243"/>
      <c r="G56" s="243"/>
      <c r="H56" s="243"/>
    </row>
    <row r="57" spans="1:8">
      <c r="A57" s="243"/>
      <c r="B57" s="243"/>
      <c r="C57" s="243"/>
      <c r="D57" s="243"/>
      <c r="E57" s="243"/>
      <c r="F57" s="243"/>
      <c r="G57" s="243"/>
      <c r="H57" s="243"/>
    </row>
    <row r="58" spans="1:8">
      <c r="A58" s="243"/>
      <c r="B58" s="243"/>
      <c r="C58" s="243"/>
      <c r="D58" s="243"/>
      <c r="E58" s="243"/>
      <c r="F58" s="243"/>
      <c r="G58" s="243"/>
      <c r="H58" s="243"/>
    </row>
    <row r="59" spans="1:8">
      <c r="A59" s="243"/>
      <c r="B59" s="243"/>
      <c r="C59" s="243"/>
      <c r="D59" s="243"/>
      <c r="E59" s="243"/>
      <c r="F59" s="243"/>
      <c r="G59" s="243"/>
      <c r="H59" s="243"/>
    </row>
  </sheetData>
  <mergeCells count="20">
    <mergeCell ref="C46:E46"/>
    <mergeCell ref="C52:E52"/>
    <mergeCell ref="C54:E55"/>
    <mergeCell ref="C35:E35"/>
    <mergeCell ref="C43:E43"/>
    <mergeCell ref="C47:E49"/>
    <mergeCell ref="B1:D1"/>
    <mergeCell ref="E1:G1"/>
    <mergeCell ref="C9:E9"/>
    <mergeCell ref="C8:E8"/>
    <mergeCell ref="C6:E6"/>
    <mergeCell ref="C10:E10"/>
    <mergeCell ref="C34:E34"/>
    <mergeCell ref="C33:E33"/>
    <mergeCell ref="C7:E7"/>
    <mergeCell ref="C32:E32"/>
    <mergeCell ref="C23:E23"/>
    <mergeCell ref="C22:E22"/>
    <mergeCell ref="C21:E21"/>
    <mergeCell ref="C20:E20"/>
  </mergeCells>
  <phoneticPr fontId="3"/>
  <hyperlinks>
    <hyperlink ref="C43" r:id="rId1"/>
    <hyperlink ref="E30" r:id="rId2"/>
  </hyperlinks>
  <pageMargins left="0.25" right="0.25" top="0.75" bottom="0.75" header="0.3" footer="0.3"/>
  <pageSetup paperSize="9"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イントロダクション</vt:lpstr>
      <vt:lpstr>舞台製作スケジュール</vt:lpstr>
      <vt:lpstr>自劇団向けの企画書 </vt:lpstr>
      <vt:lpstr>自劇団向けの予算計画書</vt:lpstr>
      <vt:lpstr>稽古スケジュール表</vt:lpstr>
      <vt:lpstr>支出報告書</vt:lpstr>
      <vt:lpstr>収入報告書</vt:lpstr>
      <vt:lpstr>稽古スケジュール例</vt:lpstr>
      <vt:lpstr>チラシ裏面情報用テンプレート</vt:lpstr>
      <vt:lpstr>チケット予約一覧</vt:lpstr>
      <vt:lpstr>取り置き予約日時別表①</vt:lpstr>
      <vt:lpstr>チケット配付（長3封筒用ラベル）</vt:lpstr>
      <vt:lpstr>チラシ折込依頼先</vt:lpstr>
      <vt:lpstr>しこみ出欠表 (決)</vt:lpstr>
      <vt:lpstr>お弁当注文表</vt:lpstr>
      <vt:lpstr>他劇団チラシ折込</vt:lpstr>
      <vt:lpstr>制作会場入り前後の作業例</vt:lpstr>
      <vt:lpstr>受付割り当て</vt:lpstr>
      <vt:lpstr>物販売上表 </vt:lpstr>
      <vt:lpstr>観客動員＆チケット売上表</vt:lpstr>
      <vt:lpstr>入金封筒用ラベル</vt:lpstr>
      <vt:lpstr>'チケット配付（長3封筒用ラベル）'!Print_Area</vt:lpstr>
      <vt:lpstr>自劇団向けの予算計画書!Print_Area</vt:lpstr>
      <vt:lpstr>収入報告書!Print_Area</vt:lpstr>
      <vt:lpstr>制作会場入り前後の作業例!Print_Area</vt:lpstr>
      <vt:lpstr>入金封筒用ラベル!Print_Area</vt:lpstr>
      <vt:lpstr>支出報告書!Print_Titles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制作チャート1</dc:title>
  <dc:creator>NERU</dc:creator>
  <cp:lastModifiedBy>publisher</cp:lastModifiedBy>
  <cp:lastPrinted>2017-04-24T05:35:16Z</cp:lastPrinted>
  <dcterms:created xsi:type="dcterms:W3CDTF">2002-06-24T09:58:56Z</dcterms:created>
  <dcterms:modified xsi:type="dcterms:W3CDTF">2017-04-26T05:47:42Z</dcterms:modified>
</cp:coreProperties>
</file>